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84" windowHeight="7920" activeTab="1"/>
  </bookViews>
  <sheets>
    <sheet name="Kat.Elite" sheetId="1" r:id="rId1"/>
    <sheet name="Kat.Master 1" sheetId="2" r:id="rId2"/>
    <sheet name="Kat.Master 2" sheetId="3" r:id="rId3"/>
    <sheet name="Kat.Damen" sheetId="4" r:id="rId4"/>
    <sheet name="Kat.Staffel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<sst xmlns="http://schemas.openxmlformats.org/spreadsheetml/2006/main" count="544" uniqueCount="104">
  <si>
    <t>ASV Niederdorf/Villabassa - Raiffeisen</t>
  </si>
  <si>
    <t>Laufen/corsa</t>
  </si>
  <si>
    <t>Rad/bici</t>
  </si>
  <si>
    <t>Ski/sci</t>
  </si>
  <si>
    <t>Athlet</t>
  </si>
  <si>
    <t>St.Nr.</t>
  </si>
  <si>
    <t>M/F</t>
  </si>
  <si>
    <t>JG</t>
  </si>
  <si>
    <t>Ktg.</t>
  </si>
  <si>
    <t>Verein</t>
  </si>
  <si>
    <t>Kl.</t>
  </si>
  <si>
    <t>Zeit</t>
  </si>
  <si>
    <t>diff</t>
  </si>
  <si>
    <t>tot</t>
  </si>
  <si>
    <t>Gesamt</t>
  </si>
  <si>
    <t>Differenz</t>
  </si>
  <si>
    <t>Atleta</t>
  </si>
  <si>
    <t>pett.</t>
  </si>
  <si>
    <t>m/f</t>
  </si>
  <si>
    <t>anno</t>
  </si>
  <si>
    <t>Cat.</t>
  </si>
  <si>
    <t>Club Sportivo</t>
  </si>
  <si>
    <t>cl.</t>
  </si>
  <si>
    <t>tempo</t>
  </si>
  <si>
    <t>Totale</t>
  </si>
  <si>
    <t>differenza</t>
  </si>
  <si>
    <t>Rang</t>
  </si>
  <si>
    <t>pos.</t>
  </si>
  <si>
    <t>Staffel</t>
  </si>
  <si>
    <t>Damen</t>
  </si>
  <si>
    <t>Brückele</t>
  </si>
  <si>
    <t>Plätzwiese</t>
  </si>
  <si>
    <t>Ski / Sci</t>
  </si>
  <si>
    <t>ASV Dürrenstein Prags/Braies</t>
  </si>
  <si>
    <t>Alpin Duathlon</t>
  </si>
  <si>
    <t>Elite 1983 und jünger</t>
  </si>
  <si>
    <t>Master 1 /   1982-1965</t>
  </si>
  <si>
    <t>Master 2 / 1964 u. älter</t>
  </si>
  <si>
    <t>M</t>
  </si>
  <si>
    <t>Burgeis</t>
  </si>
  <si>
    <t>ASC Olang</t>
  </si>
  <si>
    <t>Weisenhorn Oswald</t>
  </si>
  <si>
    <t>Weissteiner Valentin</t>
  </si>
  <si>
    <t>SSV Bruneck Triathlon</t>
  </si>
  <si>
    <t>Wenin Oswald</t>
  </si>
  <si>
    <t>Telmekom Team Südtirol</t>
  </si>
  <si>
    <t>Götsch Philipp</t>
  </si>
  <si>
    <t>Bogn da nia</t>
  </si>
  <si>
    <t>Oberleiter Marco</t>
  </si>
  <si>
    <t>Macki Nacki</t>
  </si>
  <si>
    <t>Niederkofler Hanspeter</t>
  </si>
  <si>
    <t xml:space="preserve">F </t>
  </si>
  <si>
    <t>Staffel Damen</t>
  </si>
  <si>
    <t>Team Dolomiti Superbike</t>
  </si>
  <si>
    <t>Stefanuto Marco</t>
  </si>
  <si>
    <t>Sauris</t>
  </si>
  <si>
    <t>Oberjackober Michael</t>
  </si>
  <si>
    <t>ASC Rasen</t>
  </si>
  <si>
    <t>Südtiroler Gehörlosen SG</t>
  </si>
  <si>
    <t>Gerardini Alberto</t>
  </si>
  <si>
    <t>Spiquy Team /Dolomiti Ski Alp</t>
  </si>
  <si>
    <t xml:space="preserve">Festini Michele </t>
  </si>
  <si>
    <t>Frescura Enrico</t>
  </si>
  <si>
    <t>Spiquy Team/Dolomiti Ski Alp</t>
  </si>
  <si>
    <t>Nocker Kurt</t>
  </si>
  <si>
    <t>Lintner Michael</t>
  </si>
  <si>
    <t>Dynamic Bike Team</t>
  </si>
  <si>
    <t>Laimer Helene</t>
  </si>
  <si>
    <t>Full Sport Meran</t>
  </si>
  <si>
    <t>Wenin Richard</t>
  </si>
  <si>
    <t>Brugiolo Massimo</t>
  </si>
  <si>
    <t>Sci Club Cortina</t>
  </si>
  <si>
    <t>Osele Roland</t>
  </si>
  <si>
    <t>SC Meran</t>
  </si>
  <si>
    <t>Stafa Elton</t>
  </si>
  <si>
    <t>TDC</t>
  </si>
  <si>
    <t>Piacini Egon</t>
  </si>
  <si>
    <t>Ferrazza Mirko</t>
  </si>
  <si>
    <t>Winkler Urban</t>
  </si>
  <si>
    <t>Olm Biker</t>
  </si>
  <si>
    <t>Psenner Martin</t>
  </si>
  <si>
    <t>ASC Sarntal Raiffeisen</t>
  </si>
  <si>
    <t>Hofer Franz</t>
  </si>
  <si>
    <t>Wisthaler Wilfrid</t>
  </si>
  <si>
    <t>Stuefer Erwin</t>
  </si>
  <si>
    <t>Imperatore Giulio</t>
  </si>
  <si>
    <t>AS Vodo di Cadore</t>
  </si>
  <si>
    <t>Kamelger Armin</t>
  </si>
  <si>
    <t>ASV Niederdorf</t>
  </si>
  <si>
    <t>Seeber Christoph</t>
  </si>
  <si>
    <t>Skialprace Ahrntal</t>
  </si>
  <si>
    <t xml:space="preserve">   </t>
  </si>
  <si>
    <t>Zanon Michael</t>
  </si>
  <si>
    <t>Radclub Niederdorf</t>
  </si>
  <si>
    <t xml:space="preserve">Piazza Georg </t>
  </si>
  <si>
    <t xml:space="preserve">Activsport / Dynafit </t>
  </si>
  <si>
    <t>Larch Martin</t>
  </si>
  <si>
    <t>Pergher Matteo / Galler Gianfranco</t>
  </si>
  <si>
    <t xml:space="preserve">Val di Fiemme Bici </t>
  </si>
  <si>
    <t xml:space="preserve">Zeit </t>
  </si>
  <si>
    <t xml:space="preserve">tempo </t>
  </si>
  <si>
    <t xml:space="preserve">Ski/sci </t>
  </si>
  <si>
    <t xml:space="preserve">Overall </t>
  </si>
  <si>
    <t xml:space="preserve">Tschurtschenthaler / Tschurtschenthaler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</si>
</sst>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hh:mm:ss"/>
    <numFmt numFmtId="165" formatCode="mm:ss.0;@"/>
    <numFmt numFmtId="166" formatCode="mm:ss.00"/>
    <numFmt numFmtId="167" formatCode="hh:mm:ss.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[$-F400]h:mm:ss\ AM/PM"/>
    <numFmt numFmtId="173" formatCode="[$-407]dddd\,\ d\.\ mmmm\ yyyy"/>
    <numFmt numFmtId="174" formatCode="\+hh:mm:ss.00"/>
    <numFmt numFmtId="175" formatCode="\+mm:ss.00"/>
  </numFmts>
  <fonts count="3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i/>
      <sz val="7.5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21" fontId="6" fillId="0" borderId="11" xfId="0" applyNumberFormat="1" applyFont="1" applyFill="1" applyBorder="1" applyAlignment="1" applyProtection="1">
      <alignment horizontal="center"/>
      <protection locked="0"/>
    </xf>
    <xf numFmtId="21" fontId="6" fillId="24" borderId="10" xfId="0" applyNumberFormat="1" applyFont="1" applyFill="1" applyBorder="1" applyAlignment="1" applyProtection="1">
      <alignment horizontal="right"/>
      <protection locked="0"/>
    </xf>
    <xf numFmtId="164" fontId="8" fillId="0" borderId="10" xfId="0" applyNumberFormat="1" applyFont="1" applyBorder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21" fontId="4" fillId="0" borderId="10" xfId="0" applyNumberFormat="1" applyFont="1" applyFill="1" applyBorder="1" applyAlignment="1" applyProtection="1">
      <alignment horizontal="center"/>
      <protection locked="0"/>
    </xf>
    <xf numFmtId="21" fontId="9" fillId="0" borderId="10" xfId="0" applyNumberFormat="1" applyFont="1" applyFill="1" applyBorder="1" applyAlignment="1" applyProtection="1">
      <alignment horizontal="center"/>
      <protection locked="0"/>
    </xf>
    <xf numFmtId="21" fontId="4" fillId="0" borderId="10" xfId="0" applyNumberFormat="1" applyFont="1" applyFill="1" applyBorder="1" applyAlignment="1">
      <alignment horizontal="center"/>
    </xf>
    <xf numFmtId="21" fontId="9" fillId="0" borderId="10" xfId="0" applyNumberFormat="1" applyFont="1" applyFill="1" applyBorder="1" applyAlignment="1">
      <alignment horizontal="center"/>
    </xf>
    <xf numFmtId="21" fontId="10" fillId="0" borderId="10" xfId="0" applyNumberFormat="1" applyFont="1" applyFill="1" applyBorder="1" applyAlignment="1" applyProtection="1">
      <alignment horizontal="right"/>
      <protection locked="0"/>
    </xf>
    <xf numFmtId="164" fontId="10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/>
    </xf>
    <xf numFmtId="21" fontId="10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21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1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 applyProtection="1">
      <alignment horizontal="center"/>
      <protection locked="0"/>
    </xf>
    <xf numFmtId="166" fontId="4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66" fontId="7" fillId="0" borderId="10" xfId="0" applyNumberFormat="1" applyFont="1" applyFill="1" applyBorder="1" applyAlignment="1" applyProtection="1">
      <alignment/>
      <protection locked="0"/>
    </xf>
    <xf numFmtId="166" fontId="9" fillId="0" borderId="10" xfId="0" applyNumberFormat="1" applyFont="1" applyFill="1" applyBorder="1" applyAlignment="1" applyProtection="1">
      <alignment horizontal="center"/>
      <protection locked="0"/>
    </xf>
    <xf numFmtId="166" fontId="6" fillId="0" borderId="10" xfId="0" applyNumberFormat="1" applyFont="1" applyFill="1" applyBorder="1" applyAlignment="1" applyProtection="1">
      <alignment horizontal="center"/>
      <protection locked="0"/>
    </xf>
    <xf numFmtId="166" fontId="6" fillId="0" borderId="11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7" fontId="7" fillId="0" borderId="10" xfId="0" applyNumberFormat="1" applyFont="1" applyFill="1" applyBorder="1" applyAlignment="1" applyProtection="1">
      <alignment/>
      <protection locked="0"/>
    </xf>
    <xf numFmtId="167" fontId="6" fillId="24" borderId="11" xfId="0" applyNumberFormat="1" applyFont="1" applyFill="1" applyBorder="1" applyAlignment="1" applyProtection="1">
      <alignment horizontal="center"/>
      <protection locked="0"/>
    </xf>
    <xf numFmtId="167" fontId="6" fillId="24" borderId="10" xfId="0" applyNumberFormat="1" applyFont="1" applyFill="1" applyBorder="1" applyAlignment="1" applyProtection="1">
      <alignment horizontal="right"/>
      <protection locked="0"/>
    </xf>
    <xf numFmtId="167" fontId="4" fillId="0" borderId="10" xfId="0" applyNumberFormat="1" applyFont="1" applyFill="1" applyBorder="1" applyAlignment="1" applyProtection="1">
      <alignment horizontal="center"/>
      <protection locked="0"/>
    </xf>
    <xf numFmtId="167" fontId="9" fillId="0" borderId="10" xfId="0" applyNumberFormat="1" applyFont="1" applyFill="1" applyBorder="1" applyAlignment="1" applyProtection="1">
      <alignment horizontal="center"/>
      <protection locked="0"/>
    </xf>
    <xf numFmtId="167" fontId="4" fillId="0" borderId="1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Alignment="1">
      <alignment/>
    </xf>
    <xf numFmtId="167" fontId="10" fillId="20" borderId="0" xfId="0" applyNumberFormat="1" applyFont="1" applyFill="1" applyBorder="1" applyAlignment="1" applyProtection="1">
      <alignment horizontal="right"/>
      <protection locked="0"/>
    </xf>
    <xf numFmtId="167" fontId="10" fillId="0" borderId="0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2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7" fontId="13" fillId="11" borderId="0" xfId="0" applyNumberFormat="1" applyFont="1" applyFill="1" applyAlignment="1">
      <alignment/>
    </xf>
    <xf numFmtId="166" fontId="6" fillId="0" borderId="10" xfId="0" applyNumberFormat="1" applyFont="1" applyFill="1" applyBorder="1" applyAlignment="1" applyProtection="1">
      <alignment/>
      <protection locked="0"/>
    </xf>
    <xf numFmtId="166" fontId="14" fillId="0" borderId="10" xfId="0" applyNumberFormat="1" applyFont="1" applyBorder="1" applyAlignment="1">
      <alignment/>
    </xf>
    <xf numFmtId="166" fontId="4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21" borderId="10" xfId="0" applyFont="1" applyFill="1" applyBorder="1" applyAlignment="1" applyProtection="1">
      <alignment horizontal="center"/>
      <protection locked="0"/>
    </xf>
    <xf numFmtId="0" fontId="6" fillId="11" borderId="12" xfId="0" applyFont="1" applyFill="1" applyBorder="1" applyAlignment="1" applyProtection="1">
      <alignment horizontal="center"/>
      <protection locked="0"/>
    </xf>
    <xf numFmtId="0" fontId="6" fillId="11" borderId="11" xfId="0" applyFont="1" applyFill="1" applyBorder="1" applyAlignment="1" applyProtection="1">
      <alignment horizontal="center"/>
      <protection locked="0"/>
    </xf>
    <xf numFmtId="0" fontId="6" fillId="21" borderId="12" xfId="0" applyFont="1" applyFill="1" applyBorder="1" applyAlignment="1" applyProtection="1">
      <alignment horizontal="center"/>
      <protection locked="0"/>
    </xf>
    <xf numFmtId="0" fontId="6" fillId="21" borderId="1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66" fontId="6" fillId="21" borderId="10" xfId="0" applyNumberFormat="1" applyFont="1" applyFill="1" applyBorder="1" applyAlignment="1" applyProtection="1">
      <alignment horizontal="center"/>
      <protection locked="0"/>
    </xf>
    <xf numFmtId="166" fontId="6" fillId="21" borderId="12" xfId="0" applyNumberFormat="1" applyFont="1" applyFill="1" applyBorder="1" applyAlignment="1" applyProtection="1">
      <alignment horizontal="center"/>
      <protection locked="0"/>
    </xf>
    <xf numFmtId="166" fontId="6" fillId="21" borderId="11" xfId="0" applyNumberFormat="1" applyFont="1" applyFill="1" applyBorder="1" applyAlignment="1" applyProtection="1">
      <alignment horizontal="center"/>
      <protection locked="0"/>
    </xf>
    <xf numFmtId="166" fontId="1" fillId="0" borderId="12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6" fillId="21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K31" sqref="K31"/>
    </sheetView>
  </sheetViews>
  <sheetFormatPr defaultColWidth="5.140625" defaultRowHeight="12.75" outlineLevelCol="1"/>
  <cols>
    <col min="1" max="1" width="4.8515625" style="23" bestFit="1" customWidth="1"/>
    <col min="2" max="2" width="4.57421875" style="23" bestFit="1" customWidth="1"/>
    <col min="3" max="3" width="15.00390625" style="0" bestFit="1" customWidth="1"/>
    <col min="4" max="4" width="3.421875" style="23" bestFit="1" customWidth="1"/>
    <col min="5" max="6" width="5.140625" style="23" customWidth="1"/>
    <col min="7" max="7" width="21.140625" style="0" customWidth="1"/>
    <col min="8" max="8" width="1.421875" style="0" hidden="1" customWidth="1"/>
    <col min="9" max="9" width="2.421875" style="42" hidden="1" customWidth="1"/>
    <col min="10" max="10" width="4.00390625" style="24" customWidth="1" outlineLevel="1"/>
    <col min="11" max="11" width="9.7109375" style="42" customWidth="1" outlineLevel="1"/>
    <col min="12" max="12" width="2.7109375" style="0" bestFit="1" customWidth="1"/>
    <col min="13" max="13" width="5.8515625" style="24" customWidth="1"/>
    <col min="14" max="14" width="9.7109375" style="24" customWidth="1" outlineLevel="1"/>
    <col min="15" max="15" width="9.140625" style="68" customWidth="1" outlineLevel="1"/>
    <col min="16" max="16" width="2.7109375" style="0" bestFit="1" customWidth="1"/>
    <col min="17" max="17" width="8.00390625" style="24" hidden="1" customWidth="1"/>
    <col min="18" max="18" width="10.140625" style="68" customWidth="1"/>
    <col min="19" max="19" width="11.140625" style="25" customWidth="1"/>
    <col min="20" max="20" width="22.28125" style="0" customWidth="1"/>
  </cols>
  <sheetData>
    <row r="1" spans="1:19" s="26" customFormat="1" ht="15">
      <c r="A1" s="100" t="s">
        <v>0</v>
      </c>
      <c r="B1" s="100"/>
      <c r="C1" s="100"/>
      <c r="D1" s="100"/>
      <c r="E1" s="100"/>
      <c r="F1" s="100"/>
      <c r="G1" s="100"/>
      <c r="H1" s="100"/>
      <c r="I1" s="101" t="s">
        <v>33</v>
      </c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19" ht="17.2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7.25">
      <c r="A3" s="105">
        <v>41356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20.25" customHeight="1">
      <c r="A4" s="1"/>
      <c r="B4" s="1"/>
      <c r="C4" s="36" t="s">
        <v>35</v>
      </c>
      <c r="D4" s="3"/>
      <c r="E4" s="3"/>
      <c r="F4" s="2"/>
      <c r="G4" s="4"/>
      <c r="H4" s="95"/>
      <c r="I4" s="95"/>
      <c r="J4" s="27"/>
      <c r="K4" s="86" t="s">
        <v>30</v>
      </c>
      <c r="L4" s="96" t="s">
        <v>2</v>
      </c>
      <c r="M4" s="97"/>
      <c r="N4" s="58" t="s">
        <v>31</v>
      </c>
      <c r="O4" s="85" t="s">
        <v>32</v>
      </c>
      <c r="P4" s="98"/>
      <c r="Q4" s="99"/>
      <c r="R4" s="59"/>
      <c r="S4" s="8"/>
    </row>
    <row r="5" spans="1:19" s="17" customFormat="1" ht="15" customHeight="1">
      <c r="A5" s="9" t="s">
        <v>5</v>
      </c>
      <c r="B5" s="9" t="s">
        <v>26</v>
      </c>
      <c r="C5" s="10" t="s">
        <v>4</v>
      </c>
      <c r="D5" s="9" t="s">
        <v>6</v>
      </c>
      <c r="E5" s="9" t="s">
        <v>7</v>
      </c>
      <c r="F5" s="9" t="s">
        <v>8</v>
      </c>
      <c r="G5" s="10" t="s">
        <v>9</v>
      </c>
      <c r="H5" s="9"/>
      <c r="I5" s="39"/>
      <c r="J5" s="12" t="s">
        <v>12</v>
      </c>
      <c r="K5" s="48" t="s">
        <v>13</v>
      </c>
      <c r="L5" s="9" t="s">
        <v>10</v>
      </c>
      <c r="M5" s="13" t="s">
        <v>11</v>
      </c>
      <c r="N5" s="14" t="s">
        <v>12</v>
      </c>
      <c r="O5" s="63" t="s">
        <v>13</v>
      </c>
      <c r="P5" s="9" t="s">
        <v>10</v>
      </c>
      <c r="Q5" s="13" t="s">
        <v>11</v>
      </c>
      <c r="R5" s="64" t="s">
        <v>14</v>
      </c>
      <c r="S5" s="16" t="s">
        <v>15</v>
      </c>
    </row>
    <row r="6" spans="1:19" s="17" customFormat="1" ht="15" customHeight="1">
      <c r="A6" s="9" t="s">
        <v>17</v>
      </c>
      <c r="B6" s="9" t="s">
        <v>27</v>
      </c>
      <c r="C6" s="10" t="s">
        <v>16</v>
      </c>
      <c r="D6" s="9" t="s">
        <v>18</v>
      </c>
      <c r="E6" s="9" t="s">
        <v>19</v>
      </c>
      <c r="F6" s="9" t="s">
        <v>20</v>
      </c>
      <c r="G6" s="10" t="s">
        <v>21</v>
      </c>
      <c r="H6" s="9"/>
      <c r="I6" s="39"/>
      <c r="J6" s="11"/>
      <c r="K6" s="39"/>
      <c r="L6" s="9" t="s">
        <v>22</v>
      </c>
      <c r="M6" s="13" t="s">
        <v>23</v>
      </c>
      <c r="N6" s="13"/>
      <c r="O6" s="62"/>
      <c r="P6" s="9" t="s">
        <v>22</v>
      </c>
      <c r="Q6" s="13" t="s">
        <v>23</v>
      </c>
      <c r="R6" s="64" t="s">
        <v>24</v>
      </c>
      <c r="S6" s="16" t="s">
        <v>25</v>
      </c>
    </row>
    <row r="7" spans="1:19" s="17" customFormat="1" ht="9.75">
      <c r="A7" s="18">
        <v>4</v>
      </c>
      <c r="B7" s="18">
        <v>1</v>
      </c>
      <c r="C7" s="80" t="s">
        <v>46</v>
      </c>
      <c r="D7" s="75" t="s">
        <v>38</v>
      </c>
      <c r="E7" s="18">
        <v>1984</v>
      </c>
      <c r="F7" s="18"/>
      <c r="G7" s="35" t="s">
        <v>47</v>
      </c>
      <c r="I7" s="76"/>
      <c r="J7" s="79"/>
      <c r="K7" s="77">
        <v>0.027783333333333337</v>
      </c>
      <c r="L7" s="35"/>
      <c r="M7" s="76"/>
      <c r="N7" s="79">
        <f>(O7-K7)</f>
        <v>0.02783518518518518</v>
      </c>
      <c r="O7" s="77">
        <v>0.05561851851851852</v>
      </c>
      <c r="P7" s="35"/>
      <c r="Q7" s="79">
        <f aca="true" t="shared" si="0" ref="Q7:R10">SUM(N7)</f>
        <v>0.02783518518518518</v>
      </c>
      <c r="R7" s="66">
        <f t="shared" si="0"/>
        <v>0.05561851851851852</v>
      </c>
      <c r="S7" s="82">
        <f>(R7-$R$7)</f>
        <v>0</v>
      </c>
    </row>
    <row r="8" spans="1:19" s="17" customFormat="1" ht="13.5">
      <c r="A8" s="18">
        <v>5</v>
      </c>
      <c r="B8" s="18">
        <v>2</v>
      </c>
      <c r="C8" s="80" t="s">
        <v>62</v>
      </c>
      <c r="D8" s="75" t="s">
        <v>38</v>
      </c>
      <c r="E8" s="18">
        <v>1987</v>
      </c>
      <c r="F8" s="18"/>
      <c r="G8" s="70" t="s">
        <v>63</v>
      </c>
      <c r="I8" s="76"/>
      <c r="J8" s="79"/>
      <c r="K8" s="77">
        <v>0.032066550925925925</v>
      </c>
      <c r="L8" s="35"/>
      <c r="M8" s="76"/>
      <c r="N8" s="79">
        <f>(O8-K8)</f>
        <v>0.03324479166666667</v>
      </c>
      <c r="O8" s="77">
        <v>0.0653113425925926</v>
      </c>
      <c r="P8" s="35"/>
      <c r="Q8" s="79">
        <f t="shared" si="0"/>
        <v>0.03324479166666667</v>
      </c>
      <c r="R8" s="66">
        <f t="shared" si="0"/>
        <v>0.0653113425925926</v>
      </c>
      <c r="S8" s="82">
        <f>SUM(R8-R7)</f>
        <v>0.009692824074074076</v>
      </c>
    </row>
    <row r="9" spans="1:19" s="17" customFormat="1" ht="9.75">
      <c r="A9" s="18">
        <v>41</v>
      </c>
      <c r="B9" s="18">
        <v>3</v>
      </c>
      <c r="C9" s="80" t="s">
        <v>89</v>
      </c>
      <c r="D9" s="75" t="s">
        <v>38</v>
      </c>
      <c r="E9" s="18">
        <v>1984</v>
      </c>
      <c r="F9" s="75" t="s">
        <v>91</v>
      </c>
      <c r="G9" s="35" t="s">
        <v>90</v>
      </c>
      <c r="I9" s="76"/>
      <c r="J9" s="79"/>
      <c r="K9" s="77">
        <v>0.032097569444444446</v>
      </c>
      <c r="L9" s="35"/>
      <c r="M9" s="76"/>
      <c r="N9" s="79">
        <f>(O9-K9)</f>
        <v>0.03557847222222223</v>
      </c>
      <c r="O9" s="77">
        <v>0.06767604166666667</v>
      </c>
      <c r="P9" s="35"/>
      <c r="Q9" s="79">
        <f t="shared" si="0"/>
        <v>0.03557847222222223</v>
      </c>
      <c r="R9" s="66">
        <f t="shared" si="0"/>
        <v>0.06767604166666667</v>
      </c>
      <c r="S9" s="82">
        <f>(R9-$R$7)</f>
        <v>0.012057523148148154</v>
      </c>
    </row>
    <row r="10" spans="1:19" s="35" customFormat="1" ht="9.75">
      <c r="A10" s="18">
        <v>3</v>
      </c>
      <c r="B10" s="28">
        <v>4</v>
      </c>
      <c r="C10" s="81" t="s">
        <v>42</v>
      </c>
      <c r="D10" s="71" t="s">
        <v>38</v>
      </c>
      <c r="E10" s="28">
        <v>1990</v>
      </c>
      <c r="F10" s="28"/>
      <c r="G10" s="72" t="s">
        <v>43</v>
      </c>
      <c r="H10" s="29"/>
      <c r="I10" s="73"/>
      <c r="J10" s="79"/>
      <c r="K10" s="74">
        <v>0.032794907407407405</v>
      </c>
      <c r="L10" s="72"/>
      <c r="M10" s="76"/>
      <c r="N10" s="79">
        <f>(O10-K10)</f>
        <v>0.04532881944444445</v>
      </c>
      <c r="O10" s="74">
        <v>0.07812372685185186</v>
      </c>
      <c r="P10" s="72"/>
      <c r="Q10" s="79">
        <f t="shared" si="0"/>
        <v>0.04532881944444445</v>
      </c>
      <c r="R10" s="66">
        <f t="shared" si="0"/>
        <v>0.07812372685185186</v>
      </c>
      <c r="S10" s="82">
        <f>(R10-$R$7)</f>
        <v>0.02250520833333334</v>
      </c>
    </row>
    <row r="11" spans="1:19" s="17" customFormat="1" ht="9.75">
      <c r="A11" s="28"/>
      <c r="B11" s="28"/>
      <c r="H11" s="29"/>
      <c r="I11" s="41"/>
      <c r="J11" s="19"/>
      <c r="K11" s="41"/>
      <c r="L11" s="29"/>
      <c r="M11" s="19"/>
      <c r="N11" s="19"/>
      <c r="O11" s="65"/>
      <c r="P11" s="29"/>
      <c r="Q11" s="19"/>
      <c r="R11" s="67"/>
      <c r="S11" s="21"/>
    </row>
    <row r="12" spans="1:19" s="17" customFormat="1" ht="9.75">
      <c r="A12" s="28"/>
      <c r="B12" s="28"/>
      <c r="D12" s="28"/>
      <c r="E12" s="28"/>
      <c r="F12" s="28"/>
      <c r="G12" s="29"/>
      <c r="H12" s="29"/>
      <c r="I12" s="41"/>
      <c r="J12" s="19"/>
      <c r="K12" s="41"/>
      <c r="L12" s="29"/>
      <c r="M12" s="19"/>
      <c r="N12" s="19"/>
      <c r="O12" s="65"/>
      <c r="P12" s="29"/>
      <c r="Q12" s="19"/>
      <c r="R12" s="67"/>
      <c r="S12" s="21"/>
    </row>
    <row r="13" spans="1:19" s="17" customFormat="1" ht="17.25">
      <c r="A13" s="1"/>
      <c r="B13" s="1"/>
      <c r="C13" s="37" t="s">
        <v>37</v>
      </c>
      <c r="D13" s="3"/>
      <c r="E13" s="3"/>
      <c r="F13" s="2"/>
      <c r="G13" s="4"/>
      <c r="H13" s="95" t="s">
        <v>1</v>
      </c>
      <c r="I13" s="95"/>
      <c r="J13" s="5"/>
      <c r="K13" s="47" t="s">
        <v>30</v>
      </c>
      <c r="L13" s="98" t="s">
        <v>2</v>
      </c>
      <c r="M13" s="99"/>
      <c r="N13" s="6"/>
      <c r="O13" s="58" t="s">
        <v>31</v>
      </c>
      <c r="P13" s="98" t="s">
        <v>3</v>
      </c>
      <c r="Q13" s="99"/>
      <c r="R13" s="59"/>
      <c r="S13" s="8"/>
    </row>
    <row r="14" spans="1:19" ht="12.75">
      <c r="A14" s="9" t="s">
        <v>5</v>
      </c>
      <c r="B14" s="9" t="s">
        <v>26</v>
      </c>
      <c r="C14" s="10" t="s">
        <v>4</v>
      </c>
      <c r="D14" s="9" t="s">
        <v>6</v>
      </c>
      <c r="E14" s="9" t="s">
        <v>7</v>
      </c>
      <c r="F14" s="9" t="s">
        <v>8</v>
      </c>
      <c r="G14" s="10" t="s">
        <v>9</v>
      </c>
      <c r="H14" s="44" t="s">
        <v>10</v>
      </c>
      <c r="I14" s="39" t="s">
        <v>11</v>
      </c>
      <c r="J14" s="12" t="s">
        <v>12</v>
      </c>
      <c r="K14" s="48" t="s">
        <v>13</v>
      </c>
      <c r="L14" s="9" t="s">
        <v>10</v>
      </c>
      <c r="M14" s="13" t="s">
        <v>11</v>
      </c>
      <c r="N14" s="14" t="s">
        <v>12</v>
      </c>
      <c r="O14" s="63" t="s">
        <v>13</v>
      </c>
      <c r="P14" s="9" t="s">
        <v>10</v>
      </c>
      <c r="Q14" s="13" t="s">
        <v>11</v>
      </c>
      <c r="R14" s="64" t="s">
        <v>14</v>
      </c>
      <c r="S14" s="16" t="s">
        <v>15</v>
      </c>
    </row>
    <row r="15" spans="1:19" ht="12.75">
      <c r="A15" s="9" t="s">
        <v>17</v>
      </c>
      <c r="B15" s="9" t="s">
        <v>27</v>
      </c>
      <c r="C15" s="10" t="s">
        <v>16</v>
      </c>
      <c r="D15" s="9" t="s">
        <v>18</v>
      </c>
      <c r="E15" s="9" t="s">
        <v>19</v>
      </c>
      <c r="F15" s="9" t="s">
        <v>20</v>
      </c>
      <c r="G15" s="10" t="s">
        <v>21</v>
      </c>
      <c r="H15" s="44" t="s">
        <v>22</v>
      </c>
      <c r="I15" s="39" t="s">
        <v>23</v>
      </c>
      <c r="J15" s="11"/>
      <c r="K15" s="39"/>
      <c r="L15" s="9" t="s">
        <v>22</v>
      </c>
      <c r="M15" s="13" t="s">
        <v>23</v>
      </c>
      <c r="N15" s="13"/>
      <c r="O15" s="62"/>
      <c r="P15" s="9" t="s">
        <v>22</v>
      </c>
      <c r="Q15" s="13" t="s">
        <v>23</v>
      </c>
      <c r="R15" s="64" t="s">
        <v>24</v>
      </c>
      <c r="S15" s="16" t="s">
        <v>25</v>
      </c>
    </row>
    <row r="16" spans="1:19" ht="12.75">
      <c r="A16" s="18">
        <v>35</v>
      </c>
      <c r="B16" s="18">
        <v>1</v>
      </c>
      <c r="C16" s="80" t="s">
        <v>50</v>
      </c>
      <c r="D16" s="75" t="s">
        <v>38</v>
      </c>
      <c r="E16" s="18">
        <v>1962</v>
      </c>
      <c r="F16" s="75"/>
      <c r="G16" s="35" t="s">
        <v>40</v>
      </c>
      <c r="H16" s="45"/>
      <c r="I16" s="40"/>
      <c r="J16" s="19"/>
      <c r="K16" s="55">
        <v>0.03322881944444444</v>
      </c>
      <c r="L16" s="34"/>
      <c r="M16" s="19"/>
      <c r="N16" s="30">
        <f>(O16-K16)</f>
        <v>0.035499768518518514</v>
      </c>
      <c r="O16" s="55">
        <v>0.06872858796296295</v>
      </c>
      <c r="P16" s="34"/>
      <c r="Q16" s="19">
        <f aca="true" t="shared" si="1" ref="Q16:R19">SUM(N16)</f>
        <v>0.035499768518518514</v>
      </c>
      <c r="R16" s="66">
        <f t="shared" si="1"/>
        <v>0.06872858796296295</v>
      </c>
      <c r="S16" s="83">
        <f>SUM(R16-R16)</f>
        <v>0</v>
      </c>
    </row>
    <row r="17" spans="1:19" ht="12.75">
      <c r="A17" s="28">
        <v>38</v>
      </c>
      <c r="B17" s="18">
        <v>2</v>
      </c>
      <c r="C17" s="80" t="s">
        <v>64</v>
      </c>
      <c r="D17" s="75" t="s">
        <v>38</v>
      </c>
      <c r="E17" s="18">
        <v>1960</v>
      </c>
      <c r="F17" s="28"/>
      <c r="G17" s="35" t="s">
        <v>53</v>
      </c>
      <c r="H17" s="45"/>
      <c r="I17" s="40"/>
      <c r="J17" s="19"/>
      <c r="K17" s="55">
        <v>0.03320486111111111</v>
      </c>
      <c r="L17" s="34"/>
      <c r="M17" s="19"/>
      <c r="N17" s="30">
        <f>(O17-K17)</f>
        <v>0.03749583333333334</v>
      </c>
      <c r="O17" s="77">
        <v>0.07070069444444445</v>
      </c>
      <c r="P17" s="34"/>
      <c r="Q17" s="19">
        <f t="shared" si="1"/>
        <v>0.03749583333333334</v>
      </c>
      <c r="R17" s="66">
        <f t="shared" si="1"/>
        <v>0.07070069444444445</v>
      </c>
      <c r="S17" s="83">
        <f>SUM(R17-R16)</f>
        <v>0.001972106481481495</v>
      </c>
    </row>
    <row r="18" spans="1:19" ht="12.75">
      <c r="A18" s="18">
        <v>39</v>
      </c>
      <c r="B18" s="18">
        <v>3</v>
      </c>
      <c r="C18" s="80" t="s">
        <v>69</v>
      </c>
      <c r="D18" s="75" t="s">
        <v>38</v>
      </c>
      <c r="E18" s="17">
        <v>1961</v>
      </c>
      <c r="F18" s="28"/>
      <c r="G18" s="35" t="s">
        <v>45</v>
      </c>
      <c r="H18" s="45"/>
      <c r="I18" s="41"/>
      <c r="J18" s="19"/>
      <c r="K18" s="65">
        <v>0.037072916666666664</v>
      </c>
      <c r="L18" s="45"/>
      <c r="M18" s="19"/>
      <c r="N18" s="30">
        <f>(O18-K18)</f>
        <v>0.03375868055555556</v>
      </c>
      <c r="O18" s="65">
        <v>0.07083159722222222</v>
      </c>
      <c r="P18" s="45"/>
      <c r="Q18" s="19">
        <f t="shared" si="1"/>
        <v>0.03375868055555556</v>
      </c>
      <c r="R18" s="66">
        <f t="shared" si="1"/>
        <v>0.07083159722222222</v>
      </c>
      <c r="S18" s="83">
        <f>SUM(R18-R16)</f>
        <v>0.0021030092592592697</v>
      </c>
    </row>
    <row r="19" spans="1:19" ht="12.75">
      <c r="A19" s="18">
        <v>40</v>
      </c>
      <c r="B19" s="18">
        <v>4</v>
      </c>
      <c r="C19" s="80" t="s">
        <v>85</v>
      </c>
      <c r="D19" s="75" t="s">
        <v>38</v>
      </c>
      <c r="E19" s="18">
        <v>1962</v>
      </c>
      <c r="F19" s="75"/>
      <c r="G19" s="35" t="s">
        <v>86</v>
      </c>
      <c r="H19" s="45"/>
      <c r="I19" s="40"/>
      <c r="J19" s="19"/>
      <c r="K19" s="77">
        <v>0.04676064814814815</v>
      </c>
      <c r="L19" s="34"/>
      <c r="M19" s="19"/>
      <c r="N19" s="30">
        <f>(O19-K19)</f>
        <v>0.04733842592592592</v>
      </c>
      <c r="O19" s="55">
        <v>0.09409907407407407</v>
      </c>
      <c r="P19" s="34"/>
      <c r="Q19" s="19">
        <f t="shared" si="1"/>
        <v>0.04733842592592592</v>
      </c>
      <c r="R19" s="66">
        <f t="shared" si="1"/>
        <v>0.09409907407407407</v>
      </c>
      <c r="S19" s="83">
        <f>SUM(R19-R16)</f>
        <v>0.025370486111111118</v>
      </c>
    </row>
    <row r="20" spans="1:19" ht="12.75">
      <c r="A20" s="28"/>
      <c r="B20" s="28"/>
      <c r="C20" s="32"/>
      <c r="D20" s="28"/>
      <c r="E20" s="33"/>
      <c r="F20" s="28"/>
      <c r="G20" s="32"/>
      <c r="H20" s="32"/>
      <c r="I20" s="43"/>
      <c r="J20" s="30"/>
      <c r="K20" s="43"/>
      <c r="L20" s="32"/>
      <c r="M20" s="30"/>
      <c r="N20" s="30"/>
      <c r="O20" s="69"/>
      <c r="P20" s="32"/>
      <c r="Q20" s="30"/>
      <c r="R20" s="67"/>
      <c r="S20" s="31"/>
    </row>
    <row r="21" spans="1:19" ht="12.75">
      <c r="A21" s="28"/>
      <c r="B21" s="28"/>
      <c r="C21" s="32"/>
      <c r="D21" s="28"/>
      <c r="E21" s="33"/>
      <c r="F21" s="28"/>
      <c r="G21" s="32"/>
      <c r="H21" s="32"/>
      <c r="I21" s="43"/>
      <c r="J21" s="30"/>
      <c r="K21" s="43"/>
      <c r="L21" s="32"/>
      <c r="M21" s="30"/>
      <c r="N21" s="30"/>
      <c r="O21" s="69"/>
      <c r="P21" s="32"/>
      <c r="Q21" s="30"/>
      <c r="R21" s="67"/>
      <c r="S21" s="31"/>
    </row>
    <row r="22" spans="1:19" ht="12.75">
      <c r="A22" s="28"/>
      <c r="B22" s="28"/>
      <c r="C22" s="32"/>
      <c r="D22" s="28"/>
      <c r="E22" s="33"/>
      <c r="F22" s="28"/>
      <c r="G22" s="32"/>
      <c r="H22" s="32"/>
      <c r="I22" s="43"/>
      <c r="J22" s="30"/>
      <c r="K22" s="43"/>
      <c r="L22" s="32"/>
      <c r="M22" s="30"/>
      <c r="N22" s="30"/>
      <c r="O22" s="69"/>
      <c r="P22" s="32"/>
      <c r="Q22" s="30"/>
      <c r="R22" s="67"/>
      <c r="S22" s="31"/>
    </row>
    <row r="23" spans="1:19" ht="17.25">
      <c r="A23" s="1"/>
      <c r="B23" s="1"/>
      <c r="C23" s="37" t="s">
        <v>29</v>
      </c>
      <c r="D23" s="3"/>
      <c r="E23" s="3"/>
      <c r="F23" s="2"/>
      <c r="G23" s="4"/>
      <c r="H23" s="95" t="s">
        <v>1</v>
      </c>
      <c r="I23" s="95"/>
      <c r="J23" s="5"/>
      <c r="K23" s="57" t="s">
        <v>30</v>
      </c>
      <c r="L23" s="98" t="s">
        <v>2</v>
      </c>
      <c r="M23" s="99"/>
      <c r="N23" s="6"/>
      <c r="O23" s="58" t="s">
        <v>31</v>
      </c>
      <c r="P23" s="98" t="s">
        <v>3</v>
      </c>
      <c r="Q23" s="99"/>
      <c r="R23" s="7"/>
      <c r="S23" s="8"/>
    </row>
    <row r="24" spans="1:19" ht="12.75">
      <c r="A24" s="9" t="s">
        <v>5</v>
      </c>
      <c r="B24" s="9" t="s">
        <v>26</v>
      </c>
      <c r="C24" s="10" t="s">
        <v>4</v>
      </c>
      <c r="D24" s="9" t="s">
        <v>6</v>
      </c>
      <c r="E24" s="9" t="s">
        <v>7</v>
      </c>
      <c r="F24" s="9" t="s">
        <v>8</v>
      </c>
      <c r="G24" s="10" t="s">
        <v>9</v>
      </c>
      <c r="H24" s="9" t="s">
        <v>10</v>
      </c>
      <c r="I24" s="39" t="s">
        <v>11</v>
      </c>
      <c r="J24" s="12" t="s">
        <v>12</v>
      </c>
      <c r="K24" s="61" t="s">
        <v>13</v>
      </c>
      <c r="L24" s="9" t="s">
        <v>10</v>
      </c>
      <c r="M24" s="13" t="s">
        <v>11</v>
      </c>
      <c r="N24" s="14" t="s">
        <v>12</v>
      </c>
      <c r="O24" s="63" t="s">
        <v>13</v>
      </c>
      <c r="P24" s="9" t="s">
        <v>10</v>
      </c>
      <c r="Q24" s="13" t="s">
        <v>11</v>
      </c>
      <c r="R24" s="15" t="s">
        <v>14</v>
      </c>
      <c r="S24" s="16" t="s">
        <v>15</v>
      </c>
    </row>
    <row r="25" spans="1:19" ht="12.75">
      <c r="A25" s="9" t="s">
        <v>17</v>
      </c>
      <c r="B25" s="9" t="s">
        <v>27</v>
      </c>
      <c r="C25" s="10" t="s">
        <v>16</v>
      </c>
      <c r="D25" s="9" t="s">
        <v>18</v>
      </c>
      <c r="E25" s="9" t="s">
        <v>19</v>
      </c>
      <c r="F25" s="9" t="s">
        <v>20</v>
      </c>
      <c r="G25" s="10" t="s">
        <v>21</v>
      </c>
      <c r="H25" s="9" t="s">
        <v>22</v>
      </c>
      <c r="I25" s="39" t="s">
        <v>23</v>
      </c>
      <c r="J25" s="11"/>
      <c r="K25" s="60"/>
      <c r="L25" s="9" t="s">
        <v>22</v>
      </c>
      <c r="M25" s="13" t="s">
        <v>23</v>
      </c>
      <c r="N25" s="13"/>
      <c r="O25" s="62"/>
      <c r="P25" s="9" t="s">
        <v>22</v>
      </c>
      <c r="Q25" s="13" t="s">
        <v>23</v>
      </c>
      <c r="R25" s="15" t="s">
        <v>24</v>
      </c>
      <c r="S25" s="16" t="s">
        <v>25</v>
      </c>
    </row>
    <row r="26" spans="1:19" ht="13.5">
      <c r="A26" s="18">
        <v>2</v>
      </c>
      <c r="B26" s="28">
        <v>1</v>
      </c>
      <c r="C26" s="81" t="s">
        <v>67</v>
      </c>
      <c r="D26" s="71" t="s">
        <v>51</v>
      </c>
      <c r="E26" s="28">
        <v>1965</v>
      </c>
      <c r="F26" s="22"/>
      <c r="G26" s="70" t="s">
        <v>68</v>
      </c>
      <c r="H26" s="17"/>
      <c r="I26" s="41"/>
      <c r="J26" s="19"/>
      <c r="K26" s="55">
        <v>0.049962037037037034</v>
      </c>
      <c r="L26" s="17"/>
      <c r="M26" s="19"/>
      <c r="N26" s="19">
        <f>(O26-K26)</f>
        <v>0.04286423611111113</v>
      </c>
      <c r="O26" s="55">
        <v>0.09282627314814816</v>
      </c>
      <c r="P26" s="17"/>
      <c r="Q26" s="19">
        <f>SUM(N26)</f>
        <v>0.04286423611111113</v>
      </c>
      <c r="R26" s="66">
        <f>SUM(O26)</f>
        <v>0.09282627314814816</v>
      </c>
      <c r="S26" s="83">
        <f>SUM(R26-R26)</f>
        <v>0</v>
      </c>
    </row>
    <row r="27" spans="1:19" ht="12.75">
      <c r="A27" s="28"/>
      <c r="B27" s="28"/>
      <c r="C27" s="32"/>
      <c r="D27" s="28"/>
      <c r="E27" s="33"/>
      <c r="F27" s="28"/>
      <c r="G27" s="32"/>
      <c r="H27" s="32"/>
      <c r="I27" s="43"/>
      <c r="J27" s="30"/>
      <c r="K27" s="43"/>
      <c r="L27" s="32"/>
      <c r="M27" s="30"/>
      <c r="N27" s="30"/>
      <c r="O27" s="69"/>
      <c r="P27" s="32"/>
      <c r="Q27" s="30"/>
      <c r="R27" s="67"/>
      <c r="S27" s="31"/>
    </row>
    <row r="28" spans="1:19" ht="12.75">
      <c r="A28" s="28"/>
      <c r="B28" s="28"/>
      <c r="C28" s="32"/>
      <c r="D28" s="28"/>
      <c r="E28" s="33"/>
      <c r="F28" s="28"/>
      <c r="G28" s="32"/>
      <c r="H28" s="32"/>
      <c r="I28" s="43"/>
      <c r="J28" s="30"/>
      <c r="K28" s="43"/>
      <c r="L28" s="32"/>
      <c r="M28" s="30"/>
      <c r="N28" s="30"/>
      <c r="O28" s="69"/>
      <c r="P28" s="32"/>
      <c r="Q28" s="30"/>
      <c r="R28" s="67"/>
      <c r="S28" s="31"/>
    </row>
  </sheetData>
  <sheetProtection/>
  <mergeCells count="13">
    <mergeCell ref="H13:I13"/>
    <mergeCell ref="L13:M13"/>
    <mergeCell ref="P13:Q13"/>
    <mergeCell ref="H23:I23"/>
    <mergeCell ref="L23:M23"/>
    <mergeCell ref="P23:Q23"/>
    <mergeCell ref="H4:I4"/>
    <mergeCell ref="L4:M4"/>
    <mergeCell ref="P4:Q4"/>
    <mergeCell ref="A1:H1"/>
    <mergeCell ref="I1:S1"/>
    <mergeCell ref="A2:S2"/>
    <mergeCell ref="A3:S3"/>
  </mergeCells>
  <printOptions gridLines="1" horizontalCentered="1"/>
  <pageMargins left="0.1968503937007874" right="0.1968503937007874" top="1.5748031496062993" bottom="0.3937007874015748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B4">
      <selection activeCell="A31" sqref="A31"/>
    </sheetView>
  </sheetViews>
  <sheetFormatPr defaultColWidth="5.140625" defaultRowHeight="12.75" outlineLevelCol="1"/>
  <cols>
    <col min="1" max="1" width="5.140625" style="23" customWidth="1"/>
    <col min="2" max="2" width="4.57421875" style="23" bestFit="1" customWidth="1"/>
    <col min="3" max="3" width="19.57421875" style="0" bestFit="1" customWidth="1"/>
    <col min="4" max="4" width="3.421875" style="23" bestFit="1" customWidth="1"/>
    <col min="5" max="5" width="5.140625" style="23" customWidth="1"/>
    <col min="6" max="6" width="3.7109375" style="23" bestFit="1" customWidth="1"/>
    <col min="7" max="7" width="20.421875" style="0" customWidth="1"/>
    <col min="8" max="8" width="0.13671875" style="46" customWidth="1"/>
    <col min="9" max="9" width="7.421875" style="42" hidden="1" customWidth="1"/>
    <col min="10" max="10" width="7.00390625" style="42" hidden="1" customWidth="1" outlineLevel="1"/>
    <col min="11" max="11" width="13.421875" style="42" customWidth="1" outlineLevel="1"/>
    <col min="12" max="12" width="5.140625" style="46" customWidth="1"/>
    <col min="13" max="13" width="7.28125" style="42" customWidth="1"/>
    <col min="14" max="14" width="9.140625" style="42" bestFit="1" customWidth="1" outlineLevel="1"/>
    <col min="15" max="15" width="10.421875" style="68" customWidth="1" outlineLevel="1"/>
    <col min="16" max="16" width="5.140625" style="46" customWidth="1"/>
    <col min="17" max="17" width="9.28125" style="42" customWidth="1"/>
    <col min="18" max="18" width="10.140625" style="68" customWidth="1"/>
    <col min="19" max="19" width="11.140625" style="42" customWidth="1"/>
  </cols>
  <sheetData>
    <row r="1" spans="1:19" s="26" customFormat="1" ht="15">
      <c r="A1" s="100" t="s">
        <v>0</v>
      </c>
      <c r="B1" s="100"/>
      <c r="C1" s="100"/>
      <c r="D1" s="100"/>
      <c r="E1" s="100"/>
      <c r="F1" s="100"/>
      <c r="G1" s="100"/>
      <c r="H1" s="100"/>
      <c r="I1" s="109" t="s">
        <v>33</v>
      </c>
      <c r="J1" s="110"/>
      <c r="K1" s="110"/>
      <c r="L1" s="110"/>
      <c r="M1" s="110"/>
      <c r="N1" s="110"/>
      <c r="O1" s="110"/>
      <c r="P1" s="110"/>
      <c r="Q1" s="110"/>
      <c r="R1" s="110"/>
      <c r="S1" s="111"/>
    </row>
    <row r="2" spans="1:19" ht="17.2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7.25">
      <c r="A3" s="105">
        <v>41356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8.75" customHeight="1">
      <c r="A4" s="1"/>
      <c r="B4" s="1"/>
      <c r="C4" s="37" t="s">
        <v>36</v>
      </c>
      <c r="D4" s="3"/>
      <c r="E4" s="3"/>
      <c r="F4" s="2"/>
      <c r="G4" s="4"/>
      <c r="H4" s="106" t="s">
        <v>1</v>
      </c>
      <c r="I4" s="106"/>
      <c r="J4" s="49"/>
      <c r="K4" s="86" t="s">
        <v>30</v>
      </c>
      <c r="L4" s="107" t="s">
        <v>2</v>
      </c>
      <c r="M4" s="108"/>
      <c r="N4" s="50"/>
      <c r="O4" s="58" t="s">
        <v>31</v>
      </c>
      <c r="P4" s="107" t="s">
        <v>3</v>
      </c>
      <c r="Q4" s="108"/>
      <c r="R4" s="59"/>
      <c r="S4" s="87"/>
    </row>
    <row r="5" spans="1:19" s="17" customFormat="1" ht="15" customHeight="1">
      <c r="A5" s="9" t="s">
        <v>5</v>
      </c>
      <c r="B5" s="9" t="s">
        <v>26</v>
      </c>
      <c r="C5" s="10" t="s">
        <v>4</v>
      </c>
      <c r="D5" s="9" t="s">
        <v>6</v>
      </c>
      <c r="E5" s="9" t="s">
        <v>7</v>
      </c>
      <c r="F5" s="9" t="s">
        <v>8</v>
      </c>
      <c r="G5" s="10" t="s">
        <v>9</v>
      </c>
      <c r="H5" s="44" t="s">
        <v>10</v>
      </c>
      <c r="I5" s="39" t="s">
        <v>11</v>
      </c>
      <c r="J5" s="48" t="s">
        <v>12</v>
      </c>
      <c r="K5" s="48" t="s">
        <v>13</v>
      </c>
      <c r="L5" s="44" t="s">
        <v>10</v>
      </c>
      <c r="M5" s="52" t="s">
        <v>11</v>
      </c>
      <c r="N5" s="53" t="s">
        <v>12</v>
      </c>
      <c r="O5" s="63" t="s">
        <v>13</v>
      </c>
      <c r="P5" s="44" t="s">
        <v>10</v>
      </c>
      <c r="Q5" s="52" t="s">
        <v>11</v>
      </c>
      <c r="R5" s="64" t="s">
        <v>14</v>
      </c>
      <c r="S5" s="54" t="s">
        <v>15</v>
      </c>
    </row>
    <row r="6" spans="1:19" s="17" customFormat="1" ht="15" customHeight="1">
      <c r="A6" s="9" t="s">
        <v>17</v>
      </c>
      <c r="B6" s="9" t="s">
        <v>27</v>
      </c>
      <c r="C6" s="10" t="s">
        <v>16</v>
      </c>
      <c r="D6" s="9" t="s">
        <v>18</v>
      </c>
      <c r="E6" s="9" t="s">
        <v>19</v>
      </c>
      <c r="F6" s="9" t="s">
        <v>20</v>
      </c>
      <c r="G6" s="10" t="s">
        <v>21</v>
      </c>
      <c r="H6" s="44" t="s">
        <v>22</v>
      </c>
      <c r="I6" s="39" t="s">
        <v>23</v>
      </c>
      <c r="J6" s="39"/>
      <c r="K6" s="39"/>
      <c r="L6" s="44" t="s">
        <v>22</v>
      </c>
      <c r="M6" s="52" t="s">
        <v>23</v>
      </c>
      <c r="N6" s="52"/>
      <c r="O6" s="62"/>
      <c r="P6" s="44" t="s">
        <v>22</v>
      </c>
      <c r="Q6" s="52" t="s">
        <v>23</v>
      </c>
      <c r="R6" s="64" t="s">
        <v>24</v>
      </c>
      <c r="S6" s="54" t="s">
        <v>25</v>
      </c>
    </row>
    <row r="7" spans="1:19" s="17" customFormat="1" ht="9.75">
      <c r="A7" s="18">
        <v>12</v>
      </c>
      <c r="B7" s="75">
        <v>1</v>
      </c>
      <c r="C7" s="80" t="s">
        <v>41</v>
      </c>
      <c r="D7" s="75" t="s">
        <v>38</v>
      </c>
      <c r="E7" s="75">
        <v>1970</v>
      </c>
      <c r="F7" s="84"/>
      <c r="G7" s="35" t="s">
        <v>39</v>
      </c>
      <c r="H7" s="35"/>
      <c r="I7" s="76"/>
      <c r="J7" s="19">
        <f>(K7-I7)</f>
        <v>0.027611342592592594</v>
      </c>
      <c r="K7" s="77">
        <v>0.027611342592592594</v>
      </c>
      <c r="L7" s="35"/>
      <c r="M7" s="19"/>
      <c r="N7" s="19">
        <f aca="true" t="shared" si="0" ref="N7:N28">(O7-K7)</f>
        <v>0.028635300925925925</v>
      </c>
      <c r="O7" s="77">
        <v>0.05624664351851852</v>
      </c>
      <c r="P7" s="35"/>
      <c r="Q7" s="19">
        <f aca="true" t="shared" si="1" ref="Q7:Q28">SUM(N7)</f>
        <v>0.028635300925925925</v>
      </c>
      <c r="R7" s="66">
        <f aca="true" t="shared" si="2" ref="R7:R28">SUM(O7)</f>
        <v>0.05624664351851852</v>
      </c>
      <c r="S7" s="83">
        <f>SUM(R7-R7)</f>
        <v>0</v>
      </c>
    </row>
    <row r="8" spans="1:19" s="17" customFormat="1" ht="9.75">
      <c r="A8" s="18">
        <v>24</v>
      </c>
      <c r="B8" s="75">
        <v>2</v>
      </c>
      <c r="C8" s="80" t="s">
        <v>72</v>
      </c>
      <c r="D8" s="75" t="s">
        <v>38</v>
      </c>
      <c r="E8" s="75">
        <v>1971</v>
      </c>
      <c r="F8" s="84"/>
      <c r="G8" s="35" t="s">
        <v>73</v>
      </c>
      <c r="H8" s="35"/>
      <c r="I8" s="76"/>
      <c r="J8" s="19">
        <f>(K8-I8)</f>
        <v>0.028171412037037036</v>
      </c>
      <c r="K8" s="77">
        <v>0.028171412037037036</v>
      </c>
      <c r="L8" s="35"/>
      <c r="M8" s="19"/>
      <c r="N8" s="19">
        <f t="shared" si="0"/>
        <v>0.030626851851851853</v>
      </c>
      <c r="O8" s="77">
        <v>0.05879826388888889</v>
      </c>
      <c r="P8" s="35"/>
      <c r="Q8" s="19">
        <f t="shared" si="1"/>
        <v>0.030626851851851853</v>
      </c>
      <c r="R8" s="66">
        <f t="shared" si="2"/>
        <v>0.05879826388888889</v>
      </c>
      <c r="S8" s="83">
        <f>SUM(R8-R7)</f>
        <v>0.0025516203703703708</v>
      </c>
    </row>
    <row r="9" spans="1:19" s="17" customFormat="1" ht="12.75">
      <c r="A9" s="18">
        <v>42</v>
      </c>
      <c r="B9" s="75">
        <v>3</v>
      </c>
      <c r="C9" s="80" t="s">
        <v>94</v>
      </c>
      <c r="D9" s="75" t="s">
        <v>38</v>
      </c>
      <c r="E9" s="23">
        <v>1979</v>
      </c>
      <c r="F9" s="22"/>
      <c r="G9" s="35" t="s">
        <v>95</v>
      </c>
      <c r="H9" s="46"/>
      <c r="I9" s="42"/>
      <c r="J9" s="40"/>
      <c r="K9" s="77">
        <v>0.03009560185185185</v>
      </c>
      <c r="L9" s="46"/>
      <c r="M9" s="40"/>
      <c r="N9" s="19">
        <f t="shared" si="0"/>
        <v>0.030931250000000004</v>
      </c>
      <c r="O9" s="74">
        <v>0.06102685185185185</v>
      </c>
      <c r="P9" s="72"/>
      <c r="Q9" s="19">
        <f t="shared" si="1"/>
        <v>0.030931250000000004</v>
      </c>
      <c r="R9" s="66">
        <f t="shared" si="2"/>
        <v>0.06102685185185185</v>
      </c>
      <c r="S9" s="83">
        <f>SUM(R9-R7)</f>
        <v>0.004780208333333334</v>
      </c>
    </row>
    <row r="10" spans="1:19" s="17" customFormat="1" ht="9.75">
      <c r="A10" s="18">
        <v>18</v>
      </c>
      <c r="B10" s="75">
        <v>4</v>
      </c>
      <c r="C10" s="80" t="s">
        <v>56</v>
      </c>
      <c r="D10" s="71" t="s">
        <v>38</v>
      </c>
      <c r="E10" s="28">
        <v>1973</v>
      </c>
      <c r="F10" s="84"/>
      <c r="G10" s="72" t="s">
        <v>57</v>
      </c>
      <c r="H10" s="29"/>
      <c r="I10" s="41"/>
      <c r="J10" s="19">
        <f>(K10-I10)</f>
        <v>0.029783333333333332</v>
      </c>
      <c r="K10" s="77">
        <v>0.029783333333333332</v>
      </c>
      <c r="L10" s="29"/>
      <c r="M10" s="19"/>
      <c r="N10" s="19">
        <f t="shared" si="0"/>
        <v>0.03244120370370371</v>
      </c>
      <c r="O10" s="74">
        <v>0.06222453703703704</v>
      </c>
      <c r="P10" s="29"/>
      <c r="Q10" s="19">
        <f t="shared" si="1"/>
        <v>0.03244120370370371</v>
      </c>
      <c r="R10" s="66">
        <f t="shared" si="2"/>
        <v>0.06222453703703704</v>
      </c>
      <c r="S10" s="83">
        <f>SUM(R10-R7)</f>
        <v>0.005977893518518518</v>
      </c>
    </row>
    <row r="11" spans="1:19" s="17" customFormat="1" ht="9.75">
      <c r="A11" s="18">
        <v>21</v>
      </c>
      <c r="B11" s="75">
        <v>5</v>
      </c>
      <c r="C11" s="80" t="s">
        <v>61</v>
      </c>
      <c r="D11" s="75" t="s">
        <v>38</v>
      </c>
      <c r="E11" s="75">
        <v>1977</v>
      </c>
      <c r="F11" s="84"/>
      <c r="G11" s="35" t="s">
        <v>60</v>
      </c>
      <c r="H11" s="35"/>
      <c r="I11" s="76"/>
      <c r="J11" s="19">
        <f>(K11-I11)</f>
        <v>0.031478819444444445</v>
      </c>
      <c r="K11" s="77">
        <v>0.031478819444444445</v>
      </c>
      <c r="L11" s="35"/>
      <c r="M11" s="19"/>
      <c r="N11" s="19">
        <f t="shared" si="0"/>
        <v>0.03137002314814814</v>
      </c>
      <c r="O11" s="77">
        <v>0.06284884259259259</v>
      </c>
      <c r="P11" s="35"/>
      <c r="Q11" s="19">
        <f t="shared" si="1"/>
        <v>0.03137002314814814</v>
      </c>
      <c r="R11" s="66">
        <f t="shared" si="2"/>
        <v>0.06284884259259259</v>
      </c>
      <c r="S11" s="83">
        <f>SUM(R11-R7)</f>
        <v>0.006602199074074069</v>
      </c>
    </row>
    <row r="12" spans="1:19" s="17" customFormat="1" ht="12.75">
      <c r="A12" s="18">
        <v>32</v>
      </c>
      <c r="B12" s="75">
        <v>6</v>
      </c>
      <c r="C12" s="80" t="s">
        <v>84</v>
      </c>
      <c r="D12" s="75" t="s">
        <v>38</v>
      </c>
      <c r="E12" s="23">
        <v>1979</v>
      </c>
      <c r="F12" s="22"/>
      <c r="G12" s="35" t="s">
        <v>81</v>
      </c>
      <c r="H12" s="46"/>
      <c r="I12" s="42"/>
      <c r="J12" s="40"/>
      <c r="K12" s="77">
        <v>0.031250925925925925</v>
      </c>
      <c r="L12" s="46"/>
      <c r="M12" s="40"/>
      <c r="N12" s="19">
        <f t="shared" si="0"/>
        <v>0.03291793981481481</v>
      </c>
      <c r="O12" s="77">
        <v>0.06416886574074074</v>
      </c>
      <c r="Q12" s="19">
        <f t="shared" si="1"/>
        <v>0.03291793981481481</v>
      </c>
      <c r="R12" s="66">
        <f t="shared" si="2"/>
        <v>0.06416886574074074</v>
      </c>
      <c r="S12" s="83">
        <f>SUM(R12-R7)</f>
        <v>0.00792222222222222</v>
      </c>
    </row>
    <row r="13" spans="1:19" s="17" customFormat="1" ht="12.75">
      <c r="A13" s="18">
        <v>30</v>
      </c>
      <c r="B13" s="75">
        <v>7</v>
      </c>
      <c r="C13" s="80" t="s">
        <v>82</v>
      </c>
      <c r="D13" s="75" t="s">
        <v>38</v>
      </c>
      <c r="E13" s="23">
        <v>1973</v>
      </c>
      <c r="F13" s="22"/>
      <c r="G13" s="35" t="s">
        <v>81</v>
      </c>
      <c r="H13" s="46"/>
      <c r="I13" s="42"/>
      <c r="J13" s="40"/>
      <c r="K13" s="77">
        <v>0.03129699074074074</v>
      </c>
      <c r="L13" s="46"/>
      <c r="M13" s="40"/>
      <c r="N13" s="19">
        <f t="shared" si="0"/>
        <v>0.034201504629629634</v>
      </c>
      <c r="O13" s="77">
        <v>0.06549849537037038</v>
      </c>
      <c r="P13" s="35"/>
      <c r="Q13" s="19">
        <f t="shared" si="1"/>
        <v>0.034201504629629634</v>
      </c>
      <c r="R13" s="66">
        <f t="shared" si="2"/>
        <v>0.06549849537037038</v>
      </c>
      <c r="S13" s="83">
        <f>SUM(R13-R7)</f>
        <v>0.009251851851851858</v>
      </c>
    </row>
    <row r="14" spans="1:19" s="17" customFormat="1" ht="12.75">
      <c r="A14" s="18">
        <v>31</v>
      </c>
      <c r="B14" s="75">
        <v>8</v>
      </c>
      <c r="C14" s="80" t="s">
        <v>83</v>
      </c>
      <c r="D14" s="75" t="s">
        <v>38</v>
      </c>
      <c r="E14" s="23">
        <v>1973</v>
      </c>
      <c r="F14" s="22"/>
      <c r="G14" s="35" t="s">
        <v>53</v>
      </c>
      <c r="H14" s="46"/>
      <c r="I14" s="42"/>
      <c r="J14" s="40"/>
      <c r="K14" s="77">
        <v>0.03144305555555555</v>
      </c>
      <c r="L14" s="46"/>
      <c r="M14" s="40"/>
      <c r="N14" s="19">
        <f t="shared" si="0"/>
        <v>0.03458125</v>
      </c>
      <c r="O14" s="74">
        <v>0.06602430555555555</v>
      </c>
      <c r="P14" s="72"/>
      <c r="Q14" s="19">
        <f t="shared" si="1"/>
        <v>0.03458125</v>
      </c>
      <c r="R14" s="66">
        <f t="shared" si="2"/>
        <v>0.06602430555555555</v>
      </c>
      <c r="S14" s="83">
        <f>SUM(R14-R7)</f>
        <v>0.009777662037037033</v>
      </c>
    </row>
    <row r="15" spans="1:19" s="17" customFormat="1" ht="9.75">
      <c r="A15" s="18">
        <v>13</v>
      </c>
      <c r="B15" s="75">
        <v>9</v>
      </c>
      <c r="C15" s="81" t="s">
        <v>44</v>
      </c>
      <c r="D15" s="71" t="s">
        <v>38</v>
      </c>
      <c r="E15" s="71">
        <v>1965</v>
      </c>
      <c r="F15" s="84"/>
      <c r="G15" s="72" t="s">
        <v>45</v>
      </c>
      <c r="H15" s="72"/>
      <c r="I15" s="73"/>
      <c r="J15" s="19">
        <f>(K15-I15)</f>
        <v>0.034475462962962965</v>
      </c>
      <c r="K15" s="77">
        <v>0.034475462962962965</v>
      </c>
      <c r="L15" s="72"/>
      <c r="M15" s="19"/>
      <c r="N15" s="19">
        <f t="shared" si="0"/>
        <v>0.03294606481481482</v>
      </c>
      <c r="O15" s="74">
        <v>0.06742152777777778</v>
      </c>
      <c r="P15" s="72"/>
      <c r="Q15" s="19">
        <f t="shared" si="1"/>
        <v>0.03294606481481482</v>
      </c>
      <c r="R15" s="66">
        <f t="shared" si="2"/>
        <v>0.06742152777777778</v>
      </c>
      <c r="S15" s="83">
        <f>SUM(R15-R7)</f>
        <v>0.011174884259259263</v>
      </c>
    </row>
    <row r="16" spans="1:19" s="17" customFormat="1" ht="9.75">
      <c r="A16" s="28">
        <v>20</v>
      </c>
      <c r="B16" s="75">
        <v>10</v>
      </c>
      <c r="C16" s="80" t="s">
        <v>59</v>
      </c>
      <c r="D16" s="75" t="s">
        <v>38</v>
      </c>
      <c r="E16" s="18">
        <v>1975</v>
      </c>
      <c r="F16" s="84"/>
      <c r="G16" s="35" t="s">
        <v>60</v>
      </c>
      <c r="I16" s="40"/>
      <c r="J16" s="19">
        <f>(K16-I16)</f>
        <v>0.032675694444444445</v>
      </c>
      <c r="K16" s="77">
        <v>0.032675694444444445</v>
      </c>
      <c r="M16" s="19"/>
      <c r="N16" s="19">
        <f t="shared" si="0"/>
        <v>0.03524351851851851</v>
      </c>
      <c r="O16" s="77">
        <v>0.06791921296296295</v>
      </c>
      <c r="Q16" s="19">
        <f t="shared" si="1"/>
        <v>0.03524351851851851</v>
      </c>
      <c r="R16" s="66">
        <f t="shared" si="2"/>
        <v>0.06791921296296295</v>
      </c>
      <c r="S16" s="83">
        <f>SUM(R16-R7)</f>
        <v>0.011672569444444433</v>
      </c>
    </row>
    <row r="17" spans="1:19" s="17" customFormat="1" ht="12.75">
      <c r="A17" s="18">
        <v>33</v>
      </c>
      <c r="B17" s="75">
        <v>11</v>
      </c>
      <c r="C17" s="80" t="s">
        <v>87</v>
      </c>
      <c r="D17" s="75" t="s">
        <v>38</v>
      </c>
      <c r="E17" s="23">
        <v>1971</v>
      </c>
      <c r="F17" s="22"/>
      <c r="G17" s="35" t="s">
        <v>88</v>
      </c>
      <c r="H17" s="46"/>
      <c r="I17" s="42"/>
      <c r="J17" s="40"/>
      <c r="K17" s="77">
        <v>0.03307175925925926</v>
      </c>
      <c r="L17" s="46"/>
      <c r="M17" s="40"/>
      <c r="N17" s="19">
        <f t="shared" si="0"/>
        <v>0.03639189814814815</v>
      </c>
      <c r="O17" s="77">
        <v>0.06946365740740741</v>
      </c>
      <c r="P17" s="35"/>
      <c r="Q17" s="19">
        <f t="shared" si="1"/>
        <v>0.03639189814814815</v>
      </c>
      <c r="R17" s="66">
        <f t="shared" si="2"/>
        <v>0.06946365740740741</v>
      </c>
      <c r="S17" s="83">
        <f>SUM(R17-R7)</f>
        <v>0.013217013888888893</v>
      </c>
    </row>
    <row r="18" spans="1:19" ht="12.75">
      <c r="A18" s="18">
        <v>29</v>
      </c>
      <c r="B18" s="75">
        <v>12</v>
      </c>
      <c r="C18" s="35" t="s">
        <v>80</v>
      </c>
      <c r="D18" s="75" t="s">
        <v>38</v>
      </c>
      <c r="E18" s="23">
        <v>1976</v>
      </c>
      <c r="F18" s="22"/>
      <c r="G18" s="35" t="s">
        <v>81</v>
      </c>
      <c r="J18" s="40"/>
      <c r="K18" s="77">
        <v>0.03303715277777778</v>
      </c>
      <c r="M18" s="40"/>
      <c r="N18" s="19">
        <f t="shared" si="0"/>
        <v>0.036468171296296294</v>
      </c>
      <c r="O18" s="74">
        <v>0.06950532407407407</v>
      </c>
      <c r="P18" s="72"/>
      <c r="Q18" s="19">
        <f t="shared" si="1"/>
        <v>0.036468171296296294</v>
      </c>
      <c r="R18" s="66">
        <f t="shared" si="2"/>
        <v>0.06950532407407407</v>
      </c>
      <c r="S18" s="83">
        <f>SUM(R18-R7)</f>
        <v>0.013258680555555555</v>
      </c>
    </row>
    <row r="19" spans="1:19" ht="12.75">
      <c r="A19" s="18">
        <v>43</v>
      </c>
      <c r="B19" s="75">
        <v>13</v>
      </c>
      <c r="C19" s="80" t="s">
        <v>92</v>
      </c>
      <c r="D19" s="75" t="s">
        <v>38</v>
      </c>
      <c r="E19" s="23">
        <v>1977</v>
      </c>
      <c r="F19" s="22"/>
      <c r="G19" s="35" t="s">
        <v>93</v>
      </c>
      <c r="J19" s="40"/>
      <c r="K19" s="77">
        <v>0.03219305555555555</v>
      </c>
      <c r="M19" s="40"/>
      <c r="N19" s="19">
        <f t="shared" si="0"/>
        <v>0.03856712962962964</v>
      </c>
      <c r="O19" s="74">
        <v>0.07076018518518519</v>
      </c>
      <c r="P19" s="29"/>
      <c r="Q19" s="19">
        <f t="shared" si="1"/>
        <v>0.03856712962962964</v>
      </c>
      <c r="R19" s="66">
        <f t="shared" si="2"/>
        <v>0.07076018518518519</v>
      </c>
      <c r="S19" s="83">
        <f>SUM(R19-R7)</f>
        <v>0.014513541666666671</v>
      </c>
    </row>
    <row r="20" spans="1:19" ht="12.75">
      <c r="A20" s="75">
        <v>27</v>
      </c>
      <c r="B20" s="75">
        <v>14</v>
      </c>
      <c r="C20" s="80" t="s">
        <v>77</v>
      </c>
      <c r="D20" s="75" t="s">
        <v>38</v>
      </c>
      <c r="E20" s="23">
        <v>1975</v>
      </c>
      <c r="G20" s="35" t="s">
        <v>75</v>
      </c>
      <c r="J20" s="19"/>
      <c r="K20" s="77">
        <v>0.03257592592592593</v>
      </c>
      <c r="M20" s="19"/>
      <c r="N20" s="19">
        <f t="shared" si="0"/>
        <v>0.03921979166666665</v>
      </c>
      <c r="O20" s="77">
        <v>0.07179571759259258</v>
      </c>
      <c r="P20" s="35"/>
      <c r="Q20" s="19">
        <f t="shared" si="1"/>
        <v>0.03921979166666665</v>
      </c>
      <c r="R20" s="66">
        <f t="shared" si="2"/>
        <v>0.07179571759259258</v>
      </c>
      <c r="S20" s="83">
        <f>SUM(R20-R7)</f>
        <v>0.015549074074074062</v>
      </c>
    </row>
    <row r="21" spans="1:19" ht="12.75">
      <c r="A21" s="18">
        <v>22</v>
      </c>
      <c r="B21" s="75">
        <v>15</v>
      </c>
      <c r="C21" s="80" t="s">
        <v>65</v>
      </c>
      <c r="D21" s="75" t="s">
        <v>38</v>
      </c>
      <c r="E21" s="18">
        <v>1980</v>
      </c>
      <c r="F21" s="84"/>
      <c r="G21" s="35" t="s">
        <v>66</v>
      </c>
      <c r="H21" s="29"/>
      <c r="I21" s="41"/>
      <c r="J21" s="19">
        <f>(K21-I21)</f>
        <v>0.03256701388888889</v>
      </c>
      <c r="K21" s="77">
        <v>0.03256701388888889</v>
      </c>
      <c r="L21" s="29"/>
      <c r="M21" s="19"/>
      <c r="N21" s="19">
        <f t="shared" si="0"/>
        <v>0.03996481481481482</v>
      </c>
      <c r="O21" s="74">
        <v>0.07253182870370371</v>
      </c>
      <c r="P21" s="29"/>
      <c r="Q21" s="19">
        <f t="shared" si="1"/>
        <v>0.03996481481481482</v>
      </c>
      <c r="R21" s="66">
        <f t="shared" si="2"/>
        <v>0.07253182870370371</v>
      </c>
      <c r="S21" s="83">
        <f>SUM(R21-R7)</f>
        <v>0.016285185185185194</v>
      </c>
    </row>
    <row r="22" spans="1:19" ht="12.75">
      <c r="A22" s="75">
        <v>28</v>
      </c>
      <c r="B22" s="75">
        <v>16</v>
      </c>
      <c r="C22" s="80" t="s">
        <v>78</v>
      </c>
      <c r="D22" s="75" t="s">
        <v>38</v>
      </c>
      <c r="E22" s="23">
        <v>1976</v>
      </c>
      <c r="F22" s="22"/>
      <c r="G22" s="35" t="s">
        <v>79</v>
      </c>
      <c r="J22" s="19"/>
      <c r="K22" s="77">
        <v>0.035477893518518516</v>
      </c>
      <c r="M22" s="19"/>
      <c r="N22" s="19">
        <f t="shared" si="0"/>
        <v>0.040512731481481476</v>
      </c>
      <c r="O22" s="74">
        <v>0.07599062499999999</v>
      </c>
      <c r="P22" s="29"/>
      <c r="Q22" s="19">
        <f t="shared" si="1"/>
        <v>0.040512731481481476</v>
      </c>
      <c r="R22" s="66">
        <f t="shared" si="2"/>
        <v>0.07599062499999999</v>
      </c>
      <c r="S22" s="83">
        <f>SUM(R22-R7)</f>
        <v>0.019743981481481473</v>
      </c>
    </row>
    <row r="23" spans="1:19" ht="12.75">
      <c r="A23" s="18">
        <v>23</v>
      </c>
      <c r="B23" s="75">
        <v>17</v>
      </c>
      <c r="C23" s="80" t="s">
        <v>70</v>
      </c>
      <c r="D23" s="75" t="s">
        <v>38</v>
      </c>
      <c r="E23" s="17">
        <v>1969</v>
      </c>
      <c r="F23" s="84"/>
      <c r="G23" s="35" t="s">
        <v>71</v>
      </c>
      <c r="H23" s="72"/>
      <c r="I23" s="73"/>
      <c r="J23" s="19">
        <f>(K23-I23)</f>
        <v>0.036859375</v>
      </c>
      <c r="K23" s="77">
        <v>0.036859375</v>
      </c>
      <c r="L23" s="72"/>
      <c r="M23" s="19"/>
      <c r="N23" s="19">
        <f t="shared" si="0"/>
        <v>0.0397974537037037</v>
      </c>
      <c r="O23" s="74">
        <v>0.0766568287037037</v>
      </c>
      <c r="P23" s="72"/>
      <c r="Q23" s="19">
        <f t="shared" si="1"/>
        <v>0.0397974537037037</v>
      </c>
      <c r="R23" s="66">
        <f t="shared" si="2"/>
        <v>0.0766568287037037</v>
      </c>
      <c r="S23" s="83">
        <f>SUM(R23-R7)</f>
        <v>0.020410185185185184</v>
      </c>
    </row>
    <row r="24" spans="1:19" ht="12.75">
      <c r="A24" s="18">
        <v>14</v>
      </c>
      <c r="B24" s="75">
        <v>18</v>
      </c>
      <c r="C24" s="80" t="s">
        <v>48</v>
      </c>
      <c r="D24" s="75" t="s">
        <v>38</v>
      </c>
      <c r="E24" s="18">
        <v>1966</v>
      </c>
      <c r="F24" s="84"/>
      <c r="G24" s="35" t="s">
        <v>49</v>
      </c>
      <c r="H24" s="17"/>
      <c r="I24" s="40"/>
      <c r="J24" s="19">
        <f>(K24-I24)</f>
        <v>0.03493032407407407</v>
      </c>
      <c r="K24" s="77">
        <v>0.03493032407407407</v>
      </c>
      <c r="L24" s="17"/>
      <c r="M24" s="19"/>
      <c r="N24" s="19">
        <f t="shared" si="0"/>
        <v>0.04187361111111112</v>
      </c>
      <c r="O24" s="55">
        <v>0.07680393518518519</v>
      </c>
      <c r="P24" s="17"/>
      <c r="Q24" s="19">
        <f t="shared" si="1"/>
        <v>0.04187361111111112</v>
      </c>
      <c r="R24" s="66">
        <f t="shared" si="2"/>
        <v>0.07680393518518519</v>
      </c>
      <c r="S24" s="83">
        <f>SUM(R24-R7)</f>
        <v>0.02055729166666667</v>
      </c>
    </row>
    <row r="25" spans="1:19" ht="12.75">
      <c r="A25" s="75">
        <v>26</v>
      </c>
      <c r="B25" s="75">
        <v>19</v>
      </c>
      <c r="C25" s="80" t="s">
        <v>76</v>
      </c>
      <c r="D25" s="75" t="s">
        <v>38</v>
      </c>
      <c r="E25" s="23">
        <v>1980</v>
      </c>
      <c r="F25" s="22"/>
      <c r="G25" s="35" t="s">
        <v>75</v>
      </c>
      <c r="J25" s="19"/>
      <c r="K25" s="77">
        <v>0.038796875</v>
      </c>
      <c r="M25" s="19"/>
      <c r="N25" s="19">
        <f t="shared" si="0"/>
        <v>0.03834432870370371</v>
      </c>
      <c r="O25" s="77">
        <v>0.07714120370370371</v>
      </c>
      <c r="P25" s="17"/>
      <c r="Q25" s="19">
        <f t="shared" si="1"/>
        <v>0.03834432870370371</v>
      </c>
      <c r="R25" s="66">
        <f t="shared" si="2"/>
        <v>0.07714120370370371</v>
      </c>
      <c r="S25" s="83">
        <f>SUM(R25-R7)</f>
        <v>0.020894560185185193</v>
      </c>
    </row>
    <row r="26" spans="1:19" ht="12.75">
      <c r="A26" s="18">
        <v>17</v>
      </c>
      <c r="B26" s="75">
        <v>20</v>
      </c>
      <c r="C26" s="81" t="s">
        <v>54</v>
      </c>
      <c r="D26" s="71" t="s">
        <v>38</v>
      </c>
      <c r="E26" s="28">
        <v>1974</v>
      </c>
      <c r="F26" s="84"/>
      <c r="G26" s="72" t="s">
        <v>55</v>
      </c>
      <c r="H26" s="29"/>
      <c r="I26" s="41"/>
      <c r="J26" s="19">
        <f>(K26-I26)</f>
        <v>0.03853101851851852</v>
      </c>
      <c r="K26" s="77">
        <v>0.03853101851851852</v>
      </c>
      <c r="L26" s="29"/>
      <c r="M26" s="19"/>
      <c r="N26" s="19">
        <f t="shared" si="0"/>
        <v>0.039137847222222216</v>
      </c>
      <c r="O26" s="74">
        <v>0.07766886574074074</v>
      </c>
      <c r="P26" s="29"/>
      <c r="Q26" s="19">
        <f t="shared" si="1"/>
        <v>0.039137847222222216</v>
      </c>
      <c r="R26" s="66">
        <f t="shared" si="2"/>
        <v>0.07766886574074074</v>
      </c>
      <c r="S26" s="83">
        <f>SUM(R26-R7)</f>
        <v>0.021422222222222218</v>
      </c>
    </row>
    <row r="27" spans="1:19" ht="12.75">
      <c r="A27" s="18">
        <v>19</v>
      </c>
      <c r="B27" s="75">
        <v>21</v>
      </c>
      <c r="C27" s="81" t="s">
        <v>96</v>
      </c>
      <c r="D27" s="71" t="s">
        <v>38</v>
      </c>
      <c r="E27" s="71">
        <v>1966</v>
      </c>
      <c r="F27" s="84"/>
      <c r="G27" s="72" t="s">
        <v>58</v>
      </c>
      <c r="H27" s="72"/>
      <c r="I27" s="73"/>
      <c r="J27" s="19">
        <f>(K27-I27)</f>
        <v>0.038177199074074075</v>
      </c>
      <c r="K27" s="77">
        <v>0.038177199074074075</v>
      </c>
      <c r="L27" s="72"/>
      <c r="M27" s="19"/>
      <c r="N27" s="19">
        <f t="shared" si="0"/>
        <v>0.042255902777777785</v>
      </c>
      <c r="O27" s="74">
        <v>0.08043310185185186</v>
      </c>
      <c r="P27" s="72"/>
      <c r="Q27" s="19">
        <f t="shared" si="1"/>
        <v>0.042255902777777785</v>
      </c>
      <c r="R27" s="66">
        <f t="shared" si="2"/>
        <v>0.08043310185185186</v>
      </c>
      <c r="S27" s="83">
        <f>SUM(R27-R7)</f>
        <v>0.02418645833333334</v>
      </c>
    </row>
    <row r="28" spans="1:19" ht="12.75">
      <c r="A28" s="18">
        <v>25</v>
      </c>
      <c r="B28" s="75">
        <v>22</v>
      </c>
      <c r="C28" s="35" t="s">
        <v>74</v>
      </c>
      <c r="D28" s="75" t="s">
        <v>38</v>
      </c>
      <c r="E28" s="75">
        <v>1979</v>
      </c>
      <c r="F28" s="78"/>
      <c r="G28" s="35" t="s">
        <v>75</v>
      </c>
      <c r="J28" s="19">
        <f>(K28-I28)</f>
        <v>0.04951134259259259</v>
      </c>
      <c r="K28" s="77">
        <v>0.04951134259259259</v>
      </c>
      <c r="M28" s="19"/>
      <c r="N28" s="19">
        <f t="shared" si="0"/>
        <v>0.04651111111111111</v>
      </c>
      <c r="O28" s="74">
        <v>0.0960224537037037</v>
      </c>
      <c r="P28" s="72"/>
      <c r="Q28" s="19">
        <f t="shared" si="1"/>
        <v>0.04651111111111111</v>
      </c>
      <c r="R28" s="66">
        <f t="shared" si="2"/>
        <v>0.0960224537037037</v>
      </c>
      <c r="S28" s="83">
        <f>SUM(R28-R7)</f>
        <v>0.03977581018518518</v>
      </c>
    </row>
    <row r="29" spans="1:19" ht="12.75">
      <c r="A29" s="18"/>
      <c r="B29" s="18"/>
      <c r="D29" s="18"/>
      <c r="F29" s="22"/>
      <c r="J29" s="40"/>
      <c r="M29" s="40"/>
      <c r="N29" s="40"/>
      <c r="Q29" s="40"/>
      <c r="R29" s="67"/>
      <c r="S29" s="40"/>
    </row>
    <row r="30" spans="1:19" ht="12.75">
      <c r="A30" s="18"/>
      <c r="B30" s="18"/>
      <c r="D30" s="18"/>
      <c r="F30" s="22"/>
      <c r="J30" s="40"/>
      <c r="M30" s="40"/>
      <c r="N30" s="40"/>
      <c r="Q30" s="40"/>
      <c r="R30" s="67"/>
      <c r="S30" s="40"/>
    </row>
    <row r="31" spans="1:19" ht="12.75">
      <c r="A31" s="18"/>
      <c r="B31" s="18"/>
      <c r="D31" s="18"/>
      <c r="F31" s="22"/>
      <c r="J31" s="40"/>
      <c r="M31" s="40"/>
      <c r="N31" s="40"/>
      <c r="Q31" s="40"/>
      <c r="R31" s="67"/>
      <c r="S31" s="40"/>
    </row>
    <row r="32" spans="1:19" ht="12.75">
      <c r="A32" s="18"/>
      <c r="B32" s="18"/>
      <c r="D32" s="18"/>
      <c r="F32" s="22"/>
      <c r="J32" s="40"/>
      <c r="M32" s="40"/>
      <c r="N32" s="40"/>
      <c r="Q32" s="40"/>
      <c r="R32" s="67"/>
      <c r="S32" s="40"/>
    </row>
    <row r="33" spans="1:19" ht="12.75">
      <c r="A33" s="18"/>
      <c r="B33" s="18"/>
      <c r="D33" s="18"/>
      <c r="F33" s="22"/>
      <c r="J33" s="40"/>
      <c r="M33" s="40"/>
      <c r="N33" s="40"/>
      <c r="Q33" s="40"/>
      <c r="R33" s="67"/>
      <c r="S33" s="40"/>
    </row>
    <row r="34" spans="1:19" ht="12.75">
      <c r="A34" s="18"/>
      <c r="B34" s="18"/>
      <c r="D34" s="18"/>
      <c r="F34" s="22"/>
      <c r="J34" s="40"/>
      <c r="M34" s="40"/>
      <c r="N34" s="40"/>
      <c r="Q34" s="40"/>
      <c r="R34" s="67"/>
      <c r="S34" s="40"/>
    </row>
  </sheetData>
  <sheetProtection/>
  <mergeCells count="7">
    <mergeCell ref="H4:I4"/>
    <mergeCell ref="L4:M4"/>
    <mergeCell ref="P4:Q4"/>
    <mergeCell ref="A1:H1"/>
    <mergeCell ref="I1:S1"/>
    <mergeCell ref="A2:S2"/>
    <mergeCell ref="A3:S3"/>
  </mergeCells>
  <printOptions gridLines="1" horizontalCentered="1"/>
  <pageMargins left="0.1968503937007874" right="0.1968503937007874" top="1.5748031496062993" bottom="0.3937007874015748" header="0.5118110236220472" footer="0.5118110236220472"/>
  <pageSetup horizontalDpi="600" verticalDpi="600" orientation="landscape" paperSize="9" scale="90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4" sqref="A4:S10"/>
    </sheetView>
  </sheetViews>
  <sheetFormatPr defaultColWidth="5.140625" defaultRowHeight="12.75" outlineLevelCol="1"/>
  <cols>
    <col min="1" max="2" width="5.140625" style="23" customWidth="1"/>
    <col min="3" max="3" width="20.28125" style="0" customWidth="1"/>
    <col min="4" max="5" width="5.140625" style="23" customWidth="1"/>
    <col min="6" max="6" width="3.7109375" style="23" bestFit="1" customWidth="1"/>
    <col min="7" max="7" width="20.28125" style="0" customWidth="1"/>
    <col min="8" max="8" width="4.140625" style="46" hidden="1" customWidth="1"/>
    <col min="9" max="9" width="8.140625" style="42" hidden="1" customWidth="1"/>
    <col min="10" max="10" width="7.28125" style="24" hidden="1" customWidth="1" outlineLevel="1"/>
    <col min="11" max="11" width="10.140625" style="42" customWidth="1" outlineLevel="1"/>
    <col min="12" max="12" width="5.140625" style="0" customWidth="1"/>
    <col min="13" max="13" width="7.28125" style="24" customWidth="1"/>
    <col min="14" max="14" width="7.00390625" style="24" bestFit="1" customWidth="1" outlineLevel="1"/>
    <col min="15" max="15" width="10.421875" style="68" customWidth="1" outlineLevel="1"/>
    <col min="16" max="16" width="5.140625" style="0" customWidth="1"/>
    <col min="17" max="17" width="8.00390625" style="24" customWidth="1"/>
    <col min="18" max="18" width="10.140625" style="68" customWidth="1"/>
    <col min="19" max="19" width="11.140625" style="25" customWidth="1"/>
  </cols>
  <sheetData>
    <row r="1" spans="1:19" s="26" customFormat="1" ht="15">
      <c r="A1" s="100" t="s">
        <v>0</v>
      </c>
      <c r="B1" s="100"/>
      <c r="C1" s="100"/>
      <c r="D1" s="100"/>
      <c r="E1" s="100"/>
      <c r="F1" s="100"/>
      <c r="G1" s="100"/>
      <c r="H1" s="100"/>
      <c r="I1" s="101" t="s">
        <v>33</v>
      </c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19" ht="17.2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7.25">
      <c r="A3" s="105">
        <v>41356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19.5" customHeight="1">
      <c r="A4" s="1"/>
      <c r="B4" s="1"/>
      <c r="C4" s="37" t="s">
        <v>37</v>
      </c>
      <c r="D4" s="3"/>
      <c r="E4" s="3"/>
      <c r="F4" s="2"/>
      <c r="G4" s="4"/>
      <c r="H4" s="95" t="s">
        <v>1</v>
      </c>
      <c r="I4" s="95"/>
      <c r="J4" s="5"/>
      <c r="K4" s="47" t="s">
        <v>30</v>
      </c>
      <c r="L4" s="98" t="s">
        <v>2</v>
      </c>
      <c r="M4" s="99"/>
      <c r="N4" s="6"/>
      <c r="O4" s="58" t="s">
        <v>31</v>
      </c>
      <c r="P4" s="98" t="s">
        <v>3</v>
      </c>
      <c r="Q4" s="99"/>
      <c r="R4" s="59"/>
      <c r="S4" s="8"/>
    </row>
    <row r="5" spans="1:19" s="17" customFormat="1" ht="15" customHeight="1">
      <c r="A5" s="9" t="s">
        <v>5</v>
      </c>
      <c r="B5" s="9" t="s">
        <v>26</v>
      </c>
      <c r="C5" s="10" t="s">
        <v>4</v>
      </c>
      <c r="D5" s="9" t="s">
        <v>6</v>
      </c>
      <c r="E5" s="9" t="s">
        <v>7</v>
      </c>
      <c r="F5" s="9" t="s">
        <v>8</v>
      </c>
      <c r="G5" s="10" t="s">
        <v>9</v>
      </c>
      <c r="H5" s="44" t="s">
        <v>10</v>
      </c>
      <c r="I5" s="39" t="s">
        <v>11</v>
      </c>
      <c r="J5" s="12" t="s">
        <v>12</v>
      </c>
      <c r="K5" s="48" t="s">
        <v>13</v>
      </c>
      <c r="L5" s="9" t="s">
        <v>10</v>
      </c>
      <c r="M5" s="13" t="s">
        <v>11</v>
      </c>
      <c r="N5" s="14" t="s">
        <v>12</v>
      </c>
      <c r="O5" s="63" t="s">
        <v>13</v>
      </c>
      <c r="P5" s="9" t="s">
        <v>10</v>
      </c>
      <c r="Q5" s="13" t="s">
        <v>11</v>
      </c>
      <c r="R5" s="64" t="s">
        <v>14</v>
      </c>
      <c r="S5" s="16" t="s">
        <v>15</v>
      </c>
    </row>
    <row r="6" spans="1:19" s="17" customFormat="1" ht="15" customHeight="1">
      <c r="A6" s="9" t="s">
        <v>17</v>
      </c>
      <c r="B6" s="9" t="s">
        <v>27</v>
      </c>
      <c r="C6" s="10" t="s">
        <v>16</v>
      </c>
      <c r="D6" s="9" t="s">
        <v>18</v>
      </c>
      <c r="E6" s="9" t="s">
        <v>19</v>
      </c>
      <c r="F6" s="9" t="s">
        <v>20</v>
      </c>
      <c r="G6" s="10" t="s">
        <v>21</v>
      </c>
      <c r="H6" s="44" t="s">
        <v>22</v>
      </c>
      <c r="I6" s="39" t="s">
        <v>23</v>
      </c>
      <c r="J6" s="11"/>
      <c r="K6" s="39"/>
      <c r="L6" s="9" t="s">
        <v>22</v>
      </c>
      <c r="M6" s="13" t="s">
        <v>23</v>
      </c>
      <c r="N6" s="13"/>
      <c r="O6" s="62"/>
      <c r="P6" s="9" t="s">
        <v>22</v>
      </c>
      <c r="Q6" s="13" t="s">
        <v>23</v>
      </c>
      <c r="R6" s="64" t="s">
        <v>24</v>
      </c>
      <c r="S6" s="16" t="s">
        <v>25</v>
      </c>
    </row>
    <row r="7" spans="1:19" s="17" customFormat="1" ht="9.75">
      <c r="A7" s="18">
        <v>35</v>
      </c>
      <c r="B7" s="18">
        <v>1</v>
      </c>
      <c r="C7" s="80" t="s">
        <v>50</v>
      </c>
      <c r="D7" s="75" t="s">
        <v>38</v>
      </c>
      <c r="E7" s="18">
        <v>1962</v>
      </c>
      <c r="F7" s="75"/>
      <c r="G7" s="35" t="s">
        <v>40</v>
      </c>
      <c r="H7" s="45"/>
      <c r="I7" s="40"/>
      <c r="J7" s="19"/>
      <c r="K7" s="55">
        <v>0.03322881944444444</v>
      </c>
      <c r="L7" s="34"/>
      <c r="M7" s="19"/>
      <c r="N7" s="30">
        <f>(O7-K7)</f>
        <v>0.035499768518518514</v>
      </c>
      <c r="O7" s="55">
        <v>0.06872858796296295</v>
      </c>
      <c r="P7" s="34"/>
      <c r="Q7" s="19">
        <f aca="true" t="shared" si="0" ref="Q7:R10">SUM(N7)</f>
        <v>0.035499768518518514</v>
      </c>
      <c r="R7" s="66">
        <f t="shared" si="0"/>
        <v>0.06872858796296295</v>
      </c>
      <c r="S7" s="83">
        <f>SUM(R7-R7)</f>
        <v>0</v>
      </c>
    </row>
    <row r="8" spans="1:19" s="17" customFormat="1" ht="9.75">
      <c r="A8" s="28">
        <v>38</v>
      </c>
      <c r="B8" s="18">
        <v>2</v>
      </c>
      <c r="C8" s="80" t="s">
        <v>64</v>
      </c>
      <c r="D8" s="75" t="s">
        <v>38</v>
      </c>
      <c r="E8" s="18">
        <v>1960</v>
      </c>
      <c r="F8" s="28"/>
      <c r="G8" s="35" t="s">
        <v>53</v>
      </c>
      <c r="H8" s="45"/>
      <c r="I8" s="40"/>
      <c r="J8" s="19"/>
      <c r="K8" s="55">
        <v>0.03320486111111111</v>
      </c>
      <c r="L8" s="34"/>
      <c r="M8" s="19"/>
      <c r="N8" s="30">
        <f>(O8-K8)</f>
        <v>0.03749583333333334</v>
      </c>
      <c r="O8" s="77">
        <v>0.07070069444444445</v>
      </c>
      <c r="P8" s="34"/>
      <c r="Q8" s="19">
        <f t="shared" si="0"/>
        <v>0.03749583333333334</v>
      </c>
      <c r="R8" s="66">
        <f t="shared" si="0"/>
        <v>0.07070069444444445</v>
      </c>
      <c r="S8" s="83">
        <f>SUM(R8-R7)</f>
        <v>0.001972106481481495</v>
      </c>
    </row>
    <row r="9" spans="1:19" s="17" customFormat="1" ht="9.75">
      <c r="A9" s="18">
        <v>39</v>
      </c>
      <c r="B9" s="18">
        <v>3</v>
      </c>
      <c r="C9" s="80" t="s">
        <v>69</v>
      </c>
      <c r="D9" s="75" t="s">
        <v>38</v>
      </c>
      <c r="E9" s="17">
        <v>1961</v>
      </c>
      <c r="F9" s="28"/>
      <c r="G9" s="35" t="s">
        <v>45</v>
      </c>
      <c r="H9" s="45"/>
      <c r="I9" s="41"/>
      <c r="J9" s="19"/>
      <c r="K9" s="65">
        <v>0.037072916666666664</v>
      </c>
      <c r="L9" s="45"/>
      <c r="M9" s="19"/>
      <c r="N9" s="30">
        <f>(O9-K9)</f>
        <v>0.03375868055555556</v>
      </c>
      <c r="O9" s="65">
        <v>0.07083159722222222</v>
      </c>
      <c r="P9" s="45"/>
      <c r="Q9" s="19">
        <f t="shared" si="0"/>
        <v>0.03375868055555556</v>
      </c>
      <c r="R9" s="66">
        <f t="shared" si="0"/>
        <v>0.07083159722222222</v>
      </c>
      <c r="S9" s="83">
        <f>SUM(R9-R7)</f>
        <v>0.0021030092592592697</v>
      </c>
    </row>
    <row r="10" spans="1:19" s="17" customFormat="1" ht="9.75">
      <c r="A10" s="18">
        <v>40</v>
      </c>
      <c r="B10" s="18">
        <v>4</v>
      </c>
      <c r="C10" s="80" t="s">
        <v>85</v>
      </c>
      <c r="D10" s="75" t="s">
        <v>38</v>
      </c>
      <c r="E10" s="18">
        <v>1962</v>
      </c>
      <c r="F10" s="75"/>
      <c r="G10" s="35" t="s">
        <v>86</v>
      </c>
      <c r="H10" s="45"/>
      <c r="I10" s="40"/>
      <c r="J10" s="19"/>
      <c r="K10" s="77">
        <v>0.04676064814814815</v>
      </c>
      <c r="L10" s="34"/>
      <c r="M10" s="19"/>
      <c r="N10" s="30">
        <f>(O10-K10)</f>
        <v>0.04733842592592592</v>
      </c>
      <c r="O10" s="55">
        <v>0.09409907407407407</v>
      </c>
      <c r="P10" s="34"/>
      <c r="Q10" s="19">
        <f t="shared" si="0"/>
        <v>0.04733842592592592</v>
      </c>
      <c r="R10" s="66">
        <f t="shared" si="0"/>
        <v>0.09409907407407407</v>
      </c>
      <c r="S10" s="83">
        <f>SUM(R10-R7)</f>
        <v>0.025370486111111118</v>
      </c>
    </row>
    <row r="11" spans="1:19" s="17" customFormat="1" ht="9.75">
      <c r="A11" s="28"/>
      <c r="B11" s="28"/>
      <c r="D11" s="18"/>
      <c r="E11" s="18"/>
      <c r="F11" s="22"/>
      <c r="H11" s="34"/>
      <c r="I11" s="40"/>
      <c r="J11" s="19"/>
      <c r="K11" s="55"/>
      <c r="M11" s="19"/>
      <c r="N11" s="30"/>
      <c r="O11" s="55"/>
      <c r="Q11" s="19"/>
      <c r="R11" s="67"/>
      <c r="S11" s="40"/>
    </row>
    <row r="12" spans="1:19" s="17" customFormat="1" ht="9.75">
      <c r="A12" s="28"/>
      <c r="B12" s="22"/>
      <c r="D12" s="18"/>
      <c r="E12" s="18"/>
      <c r="F12" s="28"/>
      <c r="G12" s="29"/>
      <c r="H12" s="34"/>
      <c r="I12" s="40"/>
      <c r="J12" s="19"/>
      <c r="K12" s="40"/>
      <c r="M12" s="19"/>
      <c r="N12" s="30"/>
      <c r="O12" s="55"/>
      <c r="Q12" s="19"/>
      <c r="R12" s="67"/>
      <c r="S12" s="40"/>
    </row>
    <row r="13" spans="1:19" s="17" customFormat="1" ht="9.75">
      <c r="A13" s="28"/>
      <c r="B13" s="22"/>
      <c r="C13" s="29"/>
      <c r="D13" s="28"/>
      <c r="E13" s="28"/>
      <c r="F13" s="22"/>
      <c r="G13" s="29"/>
      <c r="H13" s="45"/>
      <c r="I13" s="41"/>
      <c r="J13" s="19"/>
      <c r="K13" s="41"/>
      <c r="L13" s="29"/>
      <c r="M13" s="19"/>
      <c r="N13" s="30"/>
      <c r="O13" s="65"/>
      <c r="P13" s="29"/>
      <c r="Q13" s="19"/>
      <c r="R13" s="67"/>
      <c r="S13" s="40"/>
    </row>
    <row r="14" spans="1:19" s="17" customFormat="1" ht="9.75">
      <c r="A14" s="28"/>
      <c r="B14" s="28"/>
      <c r="C14" s="29"/>
      <c r="D14" s="28"/>
      <c r="E14" s="28"/>
      <c r="F14" s="28"/>
      <c r="G14" s="29"/>
      <c r="H14" s="45"/>
      <c r="I14" s="41"/>
      <c r="J14" s="30"/>
      <c r="K14" s="41"/>
      <c r="L14" s="29"/>
      <c r="M14" s="30"/>
      <c r="N14" s="30"/>
      <c r="O14" s="65"/>
      <c r="P14" s="29"/>
      <c r="Q14" s="30"/>
      <c r="R14" s="67"/>
      <c r="S14" s="31"/>
    </row>
    <row r="15" spans="1:19" s="17" customFormat="1" ht="9.75">
      <c r="A15" s="28"/>
      <c r="B15" s="22"/>
      <c r="C15" s="29"/>
      <c r="D15" s="28"/>
      <c r="E15" s="28"/>
      <c r="F15" s="22"/>
      <c r="G15" s="29"/>
      <c r="H15" s="45"/>
      <c r="I15" s="41"/>
      <c r="J15" s="30"/>
      <c r="K15" s="41"/>
      <c r="L15" s="29"/>
      <c r="M15" s="30"/>
      <c r="N15" s="30"/>
      <c r="O15" s="65"/>
      <c r="P15" s="29"/>
      <c r="Q15" s="30"/>
      <c r="R15" s="67"/>
      <c r="S15" s="31"/>
    </row>
    <row r="16" spans="1:19" s="17" customFormat="1" ht="9.75">
      <c r="A16" s="28"/>
      <c r="B16" s="28"/>
      <c r="D16" s="28"/>
      <c r="E16" s="28"/>
      <c r="F16" s="28"/>
      <c r="G16" s="29"/>
      <c r="H16" s="45"/>
      <c r="I16" s="41"/>
      <c r="J16" s="30"/>
      <c r="K16" s="41"/>
      <c r="L16" s="29"/>
      <c r="M16" s="30"/>
      <c r="N16" s="30"/>
      <c r="O16" s="65"/>
      <c r="P16" s="29"/>
      <c r="Q16" s="30"/>
      <c r="R16" s="67"/>
      <c r="S16" s="31"/>
    </row>
    <row r="17" spans="1:19" s="17" customFormat="1" ht="9.75">
      <c r="A17" s="28"/>
      <c r="B17" s="28"/>
      <c r="C17" s="29"/>
      <c r="D17" s="28"/>
      <c r="E17" s="28"/>
      <c r="F17" s="28"/>
      <c r="G17" s="29"/>
      <c r="H17" s="45"/>
      <c r="I17" s="41"/>
      <c r="J17" s="30"/>
      <c r="K17" s="41"/>
      <c r="L17" s="29"/>
      <c r="M17" s="30"/>
      <c r="N17" s="30"/>
      <c r="O17" s="65"/>
      <c r="P17" s="29"/>
      <c r="Q17" s="30"/>
      <c r="R17" s="67"/>
      <c r="S17" s="31"/>
    </row>
    <row r="18" spans="1:19" s="17" customFormat="1" ht="9.75">
      <c r="A18" s="28"/>
      <c r="B18" s="28"/>
      <c r="C18" s="29"/>
      <c r="D18" s="28"/>
      <c r="E18" s="28"/>
      <c r="F18" s="22"/>
      <c r="G18" s="29"/>
      <c r="H18" s="45"/>
      <c r="I18" s="41"/>
      <c r="J18" s="30"/>
      <c r="K18" s="41"/>
      <c r="L18" s="29"/>
      <c r="M18" s="30"/>
      <c r="N18" s="30"/>
      <c r="O18" s="65"/>
      <c r="P18" s="29"/>
      <c r="Q18" s="30"/>
      <c r="R18" s="67"/>
      <c r="S18" s="31"/>
    </row>
    <row r="19" spans="1:19" s="17" customFormat="1" ht="9.75">
      <c r="A19" s="28"/>
      <c r="B19" s="28"/>
      <c r="C19" s="29"/>
      <c r="D19" s="28"/>
      <c r="E19" s="28"/>
      <c r="F19" s="28"/>
      <c r="G19" s="29"/>
      <c r="H19" s="45"/>
      <c r="I19" s="41"/>
      <c r="J19" s="30"/>
      <c r="K19" s="41"/>
      <c r="L19" s="29"/>
      <c r="M19" s="30"/>
      <c r="N19" s="30"/>
      <c r="O19" s="65"/>
      <c r="P19" s="29"/>
      <c r="Q19" s="30"/>
      <c r="R19" s="67"/>
      <c r="S19" s="31"/>
    </row>
    <row r="20" spans="1:19" s="17" customFormat="1" ht="9.75">
      <c r="A20" s="28"/>
      <c r="B20" s="28"/>
      <c r="C20" s="29"/>
      <c r="D20" s="28"/>
      <c r="E20" s="28"/>
      <c r="F20" s="22"/>
      <c r="G20" s="29"/>
      <c r="H20" s="45"/>
      <c r="I20" s="41"/>
      <c r="J20" s="30"/>
      <c r="K20" s="41"/>
      <c r="L20" s="29"/>
      <c r="M20" s="30"/>
      <c r="N20" s="30"/>
      <c r="O20" s="65"/>
      <c r="P20" s="29"/>
      <c r="Q20" s="30"/>
      <c r="R20" s="67"/>
      <c r="S20" s="31"/>
    </row>
    <row r="21" spans="1:19" s="17" customFormat="1" ht="9.75">
      <c r="A21" s="18"/>
      <c r="B21" s="18"/>
      <c r="D21" s="18"/>
      <c r="E21" s="18"/>
      <c r="F21" s="22"/>
      <c r="H21" s="34"/>
      <c r="I21" s="40"/>
      <c r="J21" s="19"/>
      <c r="K21" s="40"/>
      <c r="M21" s="19"/>
      <c r="N21" s="19"/>
      <c r="O21" s="55"/>
      <c r="Q21" s="19"/>
      <c r="R21" s="67"/>
      <c r="S21" s="21"/>
    </row>
    <row r="22" spans="1:19" s="17" customFormat="1" ht="9.75">
      <c r="A22" s="18"/>
      <c r="B22" s="18"/>
      <c r="D22" s="18"/>
      <c r="E22" s="18"/>
      <c r="F22" s="22"/>
      <c r="H22" s="34"/>
      <c r="I22" s="40"/>
      <c r="J22" s="19"/>
      <c r="K22" s="40"/>
      <c r="M22" s="19"/>
      <c r="N22" s="19"/>
      <c r="O22" s="55"/>
      <c r="Q22" s="19"/>
      <c r="R22" s="67"/>
      <c r="S22" s="21"/>
    </row>
    <row r="23" spans="1:19" ht="12.75">
      <c r="A23" s="18"/>
      <c r="B23" s="18"/>
      <c r="D23" s="18"/>
      <c r="F23" s="22"/>
      <c r="J23" s="19"/>
      <c r="M23" s="19"/>
      <c r="N23" s="19"/>
      <c r="Q23" s="19"/>
      <c r="R23" s="67"/>
      <c r="S23" s="21"/>
    </row>
    <row r="24" spans="1:19" ht="12.75">
      <c r="A24" s="18"/>
      <c r="B24" s="18"/>
      <c r="D24" s="18"/>
      <c r="F24" s="22"/>
      <c r="J24" s="19"/>
      <c r="M24" s="19"/>
      <c r="N24" s="19"/>
      <c r="Q24" s="19"/>
      <c r="R24" s="67"/>
      <c r="S24" s="21"/>
    </row>
    <row r="25" spans="1:19" ht="12.75">
      <c r="A25" s="18"/>
      <c r="B25" s="18"/>
      <c r="D25" s="18"/>
      <c r="F25" s="22"/>
      <c r="J25" s="19"/>
      <c r="M25" s="19"/>
      <c r="N25" s="19"/>
      <c r="Q25" s="19"/>
      <c r="R25" s="67"/>
      <c r="S25" s="21"/>
    </row>
    <row r="26" spans="1:19" ht="12.75">
      <c r="A26" s="18"/>
      <c r="B26" s="18"/>
      <c r="D26" s="18"/>
      <c r="F26" s="22"/>
      <c r="J26" s="19"/>
      <c r="M26" s="19"/>
      <c r="N26" s="19"/>
      <c r="Q26" s="19"/>
      <c r="R26" s="67"/>
      <c r="S26" s="21"/>
    </row>
    <row r="27" spans="1:19" ht="12.75">
      <c r="A27" s="18"/>
      <c r="B27" s="18"/>
      <c r="D27" s="18"/>
      <c r="F27" s="22"/>
      <c r="J27" s="19"/>
      <c r="M27" s="19"/>
      <c r="N27" s="19"/>
      <c r="Q27" s="19"/>
      <c r="R27" s="67"/>
      <c r="S27" s="21"/>
    </row>
    <row r="28" spans="1:19" ht="12.75">
      <c r="A28" s="18"/>
      <c r="B28" s="18"/>
      <c r="D28" s="18"/>
      <c r="F28" s="22"/>
      <c r="J28" s="19"/>
      <c r="M28" s="19"/>
      <c r="N28" s="19"/>
      <c r="Q28" s="19"/>
      <c r="R28" s="67"/>
      <c r="S28" s="21"/>
    </row>
    <row r="29" spans="1:19" ht="12.75">
      <c r="A29" s="18"/>
      <c r="B29" s="18"/>
      <c r="D29" s="18"/>
      <c r="F29" s="22"/>
      <c r="J29" s="19"/>
      <c r="M29" s="19"/>
      <c r="N29" s="19"/>
      <c r="Q29" s="19"/>
      <c r="R29" s="67"/>
      <c r="S29" s="21"/>
    </row>
    <row r="30" spans="1:19" ht="12.75">
      <c r="A30" s="18"/>
      <c r="B30" s="18"/>
      <c r="D30" s="18"/>
      <c r="F30" s="22"/>
      <c r="J30" s="19"/>
      <c r="M30" s="19"/>
      <c r="N30" s="19"/>
      <c r="Q30" s="19"/>
      <c r="R30" s="67"/>
      <c r="S30" s="21"/>
    </row>
    <row r="31" spans="1:19" ht="12.75">
      <c r="A31" s="18"/>
      <c r="B31" s="18"/>
      <c r="D31" s="18"/>
      <c r="F31" s="22"/>
      <c r="J31" s="19"/>
      <c r="M31" s="19"/>
      <c r="N31" s="19"/>
      <c r="Q31" s="19"/>
      <c r="R31" s="67"/>
      <c r="S31" s="21"/>
    </row>
    <row r="32" spans="1:19" ht="12.75">
      <c r="A32" s="18"/>
      <c r="B32" s="18"/>
      <c r="D32" s="18"/>
      <c r="F32" s="22"/>
      <c r="J32" s="19"/>
      <c r="M32" s="19"/>
      <c r="N32" s="19"/>
      <c r="Q32" s="19"/>
      <c r="R32" s="67"/>
      <c r="S32" s="21"/>
    </row>
    <row r="33" spans="1:19" ht="12.75">
      <c r="A33" s="18"/>
      <c r="B33" s="18"/>
      <c r="D33" s="18"/>
      <c r="F33" s="22"/>
      <c r="J33" s="19"/>
      <c r="M33" s="19"/>
      <c r="N33" s="19"/>
      <c r="Q33" s="19"/>
      <c r="R33" s="67"/>
      <c r="S33" s="21"/>
    </row>
    <row r="34" spans="1:19" ht="12.75">
      <c r="A34" s="18"/>
      <c r="B34" s="18"/>
      <c r="D34" s="18"/>
      <c r="F34" s="22"/>
      <c r="J34" s="19"/>
      <c r="M34" s="19"/>
      <c r="N34" s="19"/>
      <c r="Q34" s="19"/>
      <c r="R34" s="67"/>
      <c r="S34" s="21"/>
    </row>
    <row r="35" spans="1:19" ht="12.75">
      <c r="A35" s="18"/>
      <c r="B35" s="18"/>
      <c r="D35" s="18"/>
      <c r="F35" s="22"/>
      <c r="J35" s="19"/>
      <c r="M35" s="19"/>
      <c r="N35" s="19"/>
      <c r="Q35" s="19"/>
      <c r="R35" s="67"/>
      <c r="S35" s="21"/>
    </row>
    <row r="36" spans="1:19" ht="12.75">
      <c r="A36" s="18"/>
      <c r="B36" s="18"/>
      <c r="D36" s="18"/>
      <c r="F36" s="22"/>
      <c r="J36" s="19"/>
      <c r="M36" s="19"/>
      <c r="N36" s="19"/>
      <c r="Q36" s="19"/>
      <c r="R36" s="67"/>
      <c r="S36" s="21"/>
    </row>
    <row r="37" spans="1:19" ht="12.75">
      <c r="A37" s="18"/>
      <c r="B37" s="18"/>
      <c r="D37" s="18"/>
      <c r="F37" s="22"/>
      <c r="J37" s="19"/>
      <c r="M37" s="19"/>
      <c r="N37" s="19"/>
      <c r="Q37" s="19"/>
      <c r="R37" s="67"/>
      <c r="S37" s="21"/>
    </row>
    <row r="38" spans="1:19" ht="12.75">
      <c r="A38" s="18"/>
      <c r="B38" s="18"/>
      <c r="D38" s="18"/>
      <c r="F38" s="22"/>
      <c r="J38" s="19"/>
      <c r="M38" s="19"/>
      <c r="N38" s="19"/>
      <c r="Q38" s="19"/>
      <c r="R38" s="67"/>
      <c r="S38" s="21"/>
    </row>
    <row r="39" spans="1:19" ht="12.75">
      <c r="A39" s="18"/>
      <c r="B39" s="18"/>
      <c r="D39" s="18"/>
      <c r="F39" s="22"/>
      <c r="J39" s="19"/>
      <c r="M39" s="19"/>
      <c r="N39" s="19"/>
      <c r="Q39" s="19"/>
      <c r="R39" s="67"/>
      <c r="S39" s="21"/>
    </row>
    <row r="40" spans="1:19" ht="12.75">
      <c r="A40" s="18"/>
      <c r="B40" s="18"/>
      <c r="D40" s="18"/>
      <c r="F40" s="22"/>
      <c r="J40" s="19"/>
      <c r="M40" s="19"/>
      <c r="N40" s="19"/>
      <c r="Q40" s="19"/>
      <c r="R40" s="67"/>
      <c r="S40" s="21"/>
    </row>
  </sheetData>
  <sheetProtection/>
  <mergeCells count="7">
    <mergeCell ref="H4:I4"/>
    <mergeCell ref="L4:M4"/>
    <mergeCell ref="P4:Q4"/>
    <mergeCell ref="A1:H1"/>
    <mergeCell ref="I1:S1"/>
    <mergeCell ref="A2:S2"/>
    <mergeCell ref="A3:S3"/>
  </mergeCells>
  <printOptions gridLines="1" horizontalCentered="1"/>
  <pageMargins left="0.1968503937007874" right="0.1968503937007874" top="1.5748031496062993" bottom="0.3937007874015748" header="0.5118110236220472" footer="0.5118110236220472"/>
  <pageSetup horizontalDpi="600" verticalDpi="600" orientation="landscape" paperSize="9" scale="90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A4" sqref="A4:S7"/>
    </sheetView>
  </sheetViews>
  <sheetFormatPr defaultColWidth="5.140625" defaultRowHeight="12.75" outlineLevelCol="1"/>
  <cols>
    <col min="1" max="1" width="5.140625" style="23" customWidth="1"/>
    <col min="2" max="2" width="4.57421875" style="23" bestFit="1" customWidth="1"/>
    <col min="3" max="3" width="14.28125" style="0" bestFit="1" customWidth="1"/>
    <col min="4" max="4" width="3.421875" style="23" bestFit="1" customWidth="1"/>
    <col min="5" max="5" width="5.140625" style="23" customWidth="1"/>
    <col min="6" max="6" width="3.7109375" style="23" bestFit="1" customWidth="1"/>
    <col min="7" max="7" width="18.28125" style="0" customWidth="1"/>
    <col min="8" max="8" width="4.140625" style="0" hidden="1" customWidth="1"/>
    <col min="9" max="9" width="8.140625" style="42" hidden="1" customWidth="1"/>
    <col min="10" max="10" width="7.00390625" style="24" hidden="1" customWidth="1" outlineLevel="1"/>
    <col min="11" max="11" width="9.8515625" style="68" customWidth="1" outlineLevel="1"/>
    <col min="12" max="12" width="2.7109375" style="0" bestFit="1" customWidth="1"/>
    <col min="13" max="13" width="7.28125" style="24" customWidth="1"/>
    <col min="14" max="14" width="7.00390625" style="24" bestFit="1" customWidth="1" outlineLevel="1"/>
    <col min="15" max="15" width="9.140625" style="68" bestFit="1" customWidth="1" outlineLevel="1"/>
    <col min="16" max="16" width="5.140625" style="0" customWidth="1"/>
    <col min="17" max="17" width="8.00390625" style="24" customWidth="1"/>
    <col min="18" max="18" width="12.7109375" style="24" customWidth="1"/>
    <col min="19" max="19" width="9.00390625" style="25" bestFit="1" customWidth="1"/>
  </cols>
  <sheetData>
    <row r="1" spans="1:19" s="26" customFormat="1" ht="15">
      <c r="A1" s="100" t="s">
        <v>0</v>
      </c>
      <c r="B1" s="100"/>
      <c r="C1" s="100"/>
      <c r="D1" s="100"/>
      <c r="E1" s="100"/>
      <c r="F1" s="100"/>
      <c r="G1" s="100"/>
      <c r="H1" s="100"/>
      <c r="I1" s="101" t="s">
        <v>33</v>
      </c>
      <c r="J1" s="102"/>
      <c r="K1" s="102"/>
      <c r="L1" s="102"/>
      <c r="M1" s="102"/>
      <c r="N1" s="102"/>
      <c r="O1" s="102"/>
      <c r="P1" s="102"/>
      <c r="Q1" s="102"/>
      <c r="R1" s="102"/>
      <c r="S1" s="103"/>
    </row>
    <row r="2" spans="1:19" ht="17.2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7.25">
      <c r="A3" s="105">
        <v>41356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ht="20.25" customHeight="1">
      <c r="A4" s="1"/>
      <c r="B4" s="1"/>
      <c r="C4" s="37" t="s">
        <v>29</v>
      </c>
      <c r="D4" s="3"/>
      <c r="E4" s="3"/>
      <c r="F4" s="2"/>
      <c r="G4" s="4"/>
      <c r="H4" s="95" t="s">
        <v>1</v>
      </c>
      <c r="I4" s="95"/>
      <c r="J4" s="5"/>
      <c r="K4" s="57" t="s">
        <v>30</v>
      </c>
      <c r="L4" s="98" t="s">
        <v>2</v>
      </c>
      <c r="M4" s="99"/>
      <c r="N4" s="6"/>
      <c r="O4" s="58" t="s">
        <v>31</v>
      </c>
      <c r="P4" s="98" t="s">
        <v>3</v>
      </c>
      <c r="Q4" s="99"/>
      <c r="R4" s="7"/>
      <c r="S4" s="8"/>
    </row>
    <row r="5" spans="1:19" s="17" customFormat="1" ht="15" customHeight="1">
      <c r="A5" s="9" t="s">
        <v>5</v>
      </c>
      <c r="B5" s="9" t="s">
        <v>26</v>
      </c>
      <c r="C5" s="10" t="s">
        <v>4</v>
      </c>
      <c r="D5" s="9" t="s">
        <v>6</v>
      </c>
      <c r="E5" s="9" t="s">
        <v>7</v>
      </c>
      <c r="F5" s="9" t="s">
        <v>8</v>
      </c>
      <c r="G5" s="10" t="s">
        <v>9</v>
      </c>
      <c r="H5" s="9" t="s">
        <v>10</v>
      </c>
      <c r="I5" s="39" t="s">
        <v>11</v>
      </c>
      <c r="J5" s="12" t="s">
        <v>12</v>
      </c>
      <c r="K5" s="61" t="s">
        <v>13</v>
      </c>
      <c r="L5" s="9" t="s">
        <v>10</v>
      </c>
      <c r="M5" s="13" t="s">
        <v>11</v>
      </c>
      <c r="N5" s="14" t="s">
        <v>12</v>
      </c>
      <c r="O5" s="63" t="s">
        <v>13</v>
      </c>
      <c r="P5" s="9" t="s">
        <v>10</v>
      </c>
      <c r="Q5" s="13" t="s">
        <v>11</v>
      </c>
      <c r="R5" s="15" t="s">
        <v>14</v>
      </c>
      <c r="S5" s="16" t="s">
        <v>15</v>
      </c>
    </row>
    <row r="6" spans="1:19" s="17" customFormat="1" ht="15" customHeight="1">
      <c r="A6" s="9" t="s">
        <v>17</v>
      </c>
      <c r="B6" s="9" t="s">
        <v>27</v>
      </c>
      <c r="C6" s="10" t="s">
        <v>16</v>
      </c>
      <c r="D6" s="9" t="s">
        <v>18</v>
      </c>
      <c r="E6" s="9" t="s">
        <v>19</v>
      </c>
      <c r="F6" s="9" t="s">
        <v>20</v>
      </c>
      <c r="G6" s="10" t="s">
        <v>21</v>
      </c>
      <c r="H6" s="9" t="s">
        <v>22</v>
      </c>
      <c r="I6" s="39" t="s">
        <v>23</v>
      </c>
      <c r="J6" s="11"/>
      <c r="K6" s="60"/>
      <c r="L6" s="9" t="s">
        <v>22</v>
      </c>
      <c r="M6" s="13" t="s">
        <v>23</v>
      </c>
      <c r="N6" s="13"/>
      <c r="O6" s="62"/>
      <c r="P6" s="9" t="s">
        <v>22</v>
      </c>
      <c r="Q6" s="13" t="s">
        <v>23</v>
      </c>
      <c r="R6" s="15" t="s">
        <v>24</v>
      </c>
      <c r="S6" s="16" t="s">
        <v>25</v>
      </c>
    </row>
    <row r="7" spans="1:19" s="17" customFormat="1" ht="13.5">
      <c r="A7" s="18">
        <v>2</v>
      </c>
      <c r="B7" s="28">
        <v>1</v>
      </c>
      <c r="C7" s="81" t="s">
        <v>67</v>
      </c>
      <c r="D7" s="71" t="s">
        <v>51</v>
      </c>
      <c r="E7" s="28">
        <v>1965</v>
      </c>
      <c r="F7" s="22"/>
      <c r="G7" s="70" t="s">
        <v>68</v>
      </c>
      <c r="I7" s="41"/>
      <c r="J7" s="19"/>
      <c r="K7" s="55">
        <v>0.049962037037037034</v>
      </c>
      <c r="M7" s="19"/>
      <c r="N7" s="19">
        <f>(O7-K7)</f>
        <v>0.04286423611111113</v>
      </c>
      <c r="O7" s="55">
        <v>0.09282627314814816</v>
      </c>
      <c r="Q7" s="19">
        <f>SUM(N7)</f>
        <v>0.04286423611111113</v>
      </c>
      <c r="R7" s="66">
        <f>SUM(O7)</f>
        <v>0.09282627314814816</v>
      </c>
      <c r="S7" s="83">
        <f>SUM(R7-R7)</f>
        <v>0</v>
      </c>
    </row>
    <row r="8" spans="1:19" s="17" customFormat="1" ht="9.75">
      <c r="A8" s="28"/>
      <c r="B8" s="28"/>
      <c r="I8" s="41"/>
      <c r="J8" s="19"/>
      <c r="K8" s="65"/>
      <c r="L8" s="29"/>
      <c r="M8" s="19"/>
      <c r="N8" s="19"/>
      <c r="O8" s="65"/>
      <c r="P8" s="29"/>
      <c r="Q8" s="19"/>
      <c r="R8" s="20"/>
      <c r="S8" s="31"/>
    </row>
    <row r="9" spans="1:19" s="17" customFormat="1" ht="9.75">
      <c r="A9" s="28"/>
      <c r="B9" s="28"/>
      <c r="C9" s="29"/>
      <c r="D9" s="28"/>
      <c r="E9" s="28"/>
      <c r="F9" s="22"/>
      <c r="G9" s="29"/>
      <c r="H9" s="29"/>
      <c r="I9" s="41"/>
      <c r="J9" s="19"/>
      <c r="K9" s="65"/>
      <c r="L9" s="29"/>
      <c r="M9" s="19"/>
      <c r="N9" s="19"/>
      <c r="O9" s="65"/>
      <c r="P9" s="29"/>
      <c r="Q9" s="19"/>
      <c r="R9" s="20"/>
      <c r="S9" s="31"/>
    </row>
    <row r="10" spans="1:19" s="17" customFormat="1" ht="9.75">
      <c r="A10" s="18"/>
      <c r="B10" s="18"/>
      <c r="D10" s="18"/>
      <c r="E10" s="18"/>
      <c r="F10" s="22"/>
      <c r="I10" s="40"/>
      <c r="J10" s="19"/>
      <c r="K10" s="55"/>
      <c r="M10" s="19"/>
      <c r="N10" s="19"/>
      <c r="O10" s="55"/>
      <c r="Q10" s="19"/>
      <c r="R10" s="20"/>
      <c r="S10" s="21"/>
    </row>
    <row r="11" spans="1:10" s="17" customFormat="1" ht="9.75">
      <c r="A11" s="18"/>
      <c r="B11" s="18"/>
      <c r="D11" s="18"/>
      <c r="E11" s="18"/>
      <c r="F11" s="22"/>
      <c r="I11" s="40"/>
      <c r="J11" s="19"/>
    </row>
    <row r="12" spans="1:19" s="17" customFormat="1" ht="9.75">
      <c r="A12" s="18"/>
      <c r="B12" s="18"/>
      <c r="D12" s="18"/>
      <c r="E12" s="18"/>
      <c r="F12" s="22"/>
      <c r="I12" s="40"/>
      <c r="J12" s="19"/>
      <c r="K12" s="55"/>
      <c r="M12" s="19"/>
      <c r="N12" s="19"/>
      <c r="O12" s="55"/>
      <c r="Q12" s="19"/>
      <c r="R12" s="20"/>
      <c r="S12" s="21"/>
    </row>
    <row r="13" spans="1:19" s="17" customFormat="1" ht="13.5">
      <c r="A13" s="18"/>
      <c r="B13" s="18"/>
      <c r="D13" s="18"/>
      <c r="E13" s="18"/>
      <c r="F13" s="22"/>
      <c r="G13" s="70"/>
      <c r="I13" s="40"/>
      <c r="J13" s="19"/>
      <c r="K13" s="55"/>
      <c r="M13" s="19"/>
      <c r="N13" s="19"/>
      <c r="O13" s="55"/>
      <c r="Q13" s="19"/>
      <c r="R13" s="20"/>
      <c r="S13" s="21"/>
    </row>
    <row r="14" spans="1:19" s="17" customFormat="1" ht="9.75">
      <c r="A14" s="18"/>
      <c r="B14" s="18"/>
      <c r="D14" s="18"/>
      <c r="E14" s="18"/>
      <c r="F14" s="22"/>
      <c r="I14" s="40"/>
      <c r="J14" s="19"/>
      <c r="K14" s="55"/>
      <c r="M14" s="19"/>
      <c r="N14" s="19"/>
      <c r="O14" s="55"/>
      <c r="Q14" s="19"/>
      <c r="R14" s="20"/>
      <c r="S14" s="21"/>
    </row>
    <row r="15" spans="1:19" s="17" customFormat="1" ht="9.75">
      <c r="A15" s="18"/>
      <c r="B15" s="18"/>
      <c r="D15" s="18"/>
      <c r="E15" s="18"/>
      <c r="F15" s="22"/>
      <c r="I15" s="40"/>
      <c r="J15" s="19"/>
      <c r="K15" s="55"/>
      <c r="M15" s="19"/>
      <c r="N15" s="19"/>
      <c r="O15" s="55"/>
      <c r="Q15" s="19"/>
      <c r="R15" s="20"/>
      <c r="S15" s="21"/>
    </row>
    <row r="16" spans="1:19" s="17" customFormat="1" ht="9.75">
      <c r="A16" s="18"/>
      <c r="B16" s="18"/>
      <c r="D16" s="18"/>
      <c r="E16" s="18"/>
      <c r="F16" s="22"/>
      <c r="I16" s="40"/>
      <c r="J16" s="19"/>
      <c r="K16" s="55"/>
      <c r="M16" s="19"/>
      <c r="N16" s="19"/>
      <c r="O16" s="55"/>
      <c r="Q16" s="19"/>
      <c r="R16" s="20"/>
      <c r="S16" s="21"/>
    </row>
    <row r="17" spans="1:19" s="17" customFormat="1" ht="9.75">
      <c r="A17" s="18"/>
      <c r="B17" s="18"/>
      <c r="D17" s="18"/>
      <c r="E17" s="18"/>
      <c r="F17" s="22"/>
      <c r="I17" s="40"/>
      <c r="J17" s="19"/>
      <c r="K17" s="55"/>
      <c r="M17" s="19"/>
      <c r="N17" s="19"/>
      <c r="O17" s="55"/>
      <c r="Q17" s="19"/>
      <c r="R17" s="20"/>
      <c r="S17" s="21"/>
    </row>
    <row r="18" spans="1:19" s="17" customFormat="1" ht="9.75">
      <c r="A18" s="18"/>
      <c r="B18" s="18"/>
      <c r="D18" s="18"/>
      <c r="E18" s="18"/>
      <c r="F18" s="22"/>
      <c r="I18" s="40"/>
      <c r="J18" s="19"/>
      <c r="K18" s="55"/>
      <c r="M18" s="19"/>
      <c r="N18" s="19"/>
      <c r="O18" s="55"/>
      <c r="Q18" s="19"/>
      <c r="R18" s="20"/>
      <c r="S18" s="21"/>
    </row>
    <row r="19" spans="1:19" s="17" customFormat="1" ht="9.75">
      <c r="A19" s="18"/>
      <c r="B19" s="18"/>
      <c r="D19" s="18"/>
      <c r="E19" s="18"/>
      <c r="F19" s="22"/>
      <c r="I19" s="40"/>
      <c r="J19" s="19"/>
      <c r="K19" s="55"/>
      <c r="M19" s="19"/>
      <c r="N19" s="19"/>
      <c r="O19" s="55"/>
      <c r="Q19" s="19"/>
      <c r="R19" s="20"/>
      <c r="S19" s="21"/>
    </row>
    <row r="20" spans="1:19" s="17" customFormat="1" ht="9.75">
      <c r="A20" s="18"/>
      <c r="B20" s="18"/>
      <c r="D20" s="18"/>
      <c r="E20" s="18"/>
      <c r="F20" s="22"/>
      <c r="I20" s="40"/>
      <c r="J20" s="19"/>
      <c r="K20" s="55"/>
      <c r="M20" s="19"/>
      <c r="N20" s="19"/>
      <c r="O20" s="55"/>
      <c r="Q20" s="19"/>
      <c r="R20" s="20"/>
      <c r="S20" s="21"/>
    </row>
    <row r="21" spans="1:19" s="17" customFormat="1" ht="9.75">
      <c r="A21" s="18"/>
      <c r="B21" s="18"/>
      <c r="D21" s="18"/>
      <c r="E21" s="18"/>
      <c r="F21" s="22"/>
      <c r="I21" s="40"/>
      <c r="J21" s="19"/>
      <c r="K21" s="55"/>
      <c r="M21" s="19"/>
      <c r="N21" s="19"/>
      <c r="O21" s="55"/>
      <c r="Q21" s="19"/>
      <c r="R21" s="20"/>
      <c r="S21" s="21"/>
    </row>
    <row r="22" spans="1:19" s="17" customFormat="1" ht="9.75">
      <c r="A22" s="18"/>
      <c r="B22" s="18"/>
      <c r="D22" s="18"/>
      <c r="E22" s="18"/>
      <c r="F22" s="22"/>
      <c r="I22" s="40"/>
      <c r="J22" s="19"/>
      <c r="K22" s="55"/>
      <c r="M22" s="19"/>
      <c r="N22" s="19"/>
      <c r="O22" s="55"/>
      <c r="Q22" s="19"/>
      <c r="R22" s="20"/>
      <c r="S22" s="21"/>
    </row>
    <row r="23" spans="1:19" s="17" customFormat="1" ht="9.75">
      <c r="A23" s="18"/>
      <c r="B23" s="18"/>
      <c r="D23" s="18"/>
      <c r="E23" s="18"/>
      <c r="F23" s="22"/>
      <c r="I23" s="40"/>
      <c r="J23" s="19"/>
      <c r="K23" s="55"/>
      <c r="M23" s="19"/>
      <c r="N23" s="19"/>
      <c r="O23" s="55"/>
      <c r="Q23" s="19"/>
      <c r="R23" s="20"/>
      <c r="S23" s="21"/>
    </row>
    <row r="24" spans="1:19" s="17" customFormat="1" ht="9.75">
      <c r="A24" s="18"/>
      <c r="B24" s="18"/>
      <c r="D24" s="18"/>
      <c r="E24" s="18"/>
      <c r="F24" s="22"/>
      <c r="I24" s="40"/>
      <c r="J24" s="19"/>
      <c r="K24" s="55"/>
      <c r="M24" s="19"/>
      <c r="N24" s="19"/>
      <c r="O24" s="55"/>
      <c r="Q24" s="19"/>
      <c r="R24" s="20"/>
      <c r="S24" s="21"/>
    </row>
    <row r="25" spans="1:19" s="17" customFormat="1" ht="9.75">
      <c r="A25" s="18"/>
      <c r="B25" s="18"/>
      <c r="D25" s="18"/>
      <c r="E25" s="18"/>
      <c r="F25" s="22"/>
      <c r="I25" s="40"/>
      <c r="J25" s="19"/>
      <c r="K25" s="55"/>
      <c r="M25" s="19"/>
      <c r="N25" s="19"/>
      <c r="O25" s="55"/>
      <c r="Q25" s="19"/>
      <c r="R25" s="20"/>
      <c r="S25" s="21"/>
    </row>
    <row r="26" spans="1:19" s="17" customFormat="1" ht="9.75">
      <c r="A26" s="18"/>
      <c r="B26" s="18"/>
      <c r="D26" s="18"/>
      <c r="E26" s="18"/>
      <c r="F26" s="22"/>
      <c r="I26" s="40"/>
      <c r="J26" s="19"/>
      <c r="K26" s="55"/>
      <c r="M26" s="19"/>
      <c r="N26" s="19"/>
      <c r="O26" s="55"/>
      <c r="Q26" s="19"/>
      <c r="R26" s="20"/>
      <c r="S26" s="21"/>
    </row>
    <row r="27" spans="1:19" s="17" customFormat="1" ht="9.75">
      <c r="A27" s="18"/>
      <c r="B27" s="18"/>
      <c r="D27" s="18"/>
      <c r="E27" s="18"/>
      <c r="F27" s="22"/>
      <c r="I27" s="40"/>
      <c r="J27" s="19"/>
      <c r="K27" s="55"/>
      <c r="M27" s="19"/>
      <c r="N27" s="19"/>
      <c r="O27" s="55"/>
      <c r="Q27" s="19"/>
      <c r="R27" s="20"/>
      <c r="S27" s="21"/>
    </row>
    <row r="28" spans="1:19" s="17" customFormat="1" ht="9.75">
      <c r="A28" s="18"/>
      <c r="B28" s="18"/>
      <c r="D28" s="18"/>
      <c r="E28" s="18"/>
      <c r="F28" s="22"/>
      <c r="I28" s="40"/>
      <c r="J28" s="19"/>
      <c r="K28" s="55"/>
      <c r="M28" s="19"/>
      <c r="N28" s="19"/>
      <c r="O28" s="55"/>
      <c r="Q28" s="19"/>
      <c r="R28" s="20"/>
      <c r="S28" s="21"/>
    </row>
    <row r="29" spans="1:19" s="17" customFormat="1" ht="9.75">
      <c r="A29" s="18"/>
      <c r="B29" s="18"/>
      <c r="D29" s="18"/>
      <c r="E29" s="18"/>
      <c r="F29" s="22"/>
      <c r="I29" s="40"/>
      <c r="J29" s="19"/>
      <c r="K29" s="55"/>
      <c r="M29" s="19"/>
      <c r="N29" s="19"/>
      <c r="O29" s="55"/>
      <c r="Q29" s="19"/>
      <c r="R29" s="20"/>
      <c r="S29" s="21"/>
    </row>
    <row r="30" spans="1:19" s="17" customFormat="1" ht="9.75">
      <c r="A30" s="18"/>
      <c r="B30" s="18"/>
      <c r="D30" s="18"/>
      <c r="E30" s="18"/>
      <c r="F30" s="22"/>
      <c r="I30" s="40"/>
      <c r="J30" s="19"/>
      <c r="K30" s="55"/>
      <c r="M30" s="19"/>
      <c r="N30" s="19"/>
      <c r="O30" s="55"/>
      <c r="Q30" s="19"/>
      <c r="R30" s="20"/>
      <c r="S30" s="21"/>
    </row>
    <row r="31" spans="1:19" s="17" customFormat="1" ht="9.75">
      <c r="A31" s="18"/>
      <c r="B31" s="18"/>
      <c r="D31" s="18"/>
      <c r="E31" s="18"/>
      <c r="F31" s="22"/>
      <c r="I31" s="40"/>
      <c r="J31" s="19"/>
      <c r="K31" s="55"/>
      <c r="M31" s="19"/>
      <c r="N31" s="19"/>
      <c r="O31" s="55"/>
      <c r="Q31" s="19"/>
      <c r="R31" s="20"/>
      <c r="S31" s="21"/>
    </row>
    <row r="32" spans="1:19" ht="12.75">
      <c r="A32" s="18"/>
      <c r="B32" s="18"/>
      <c r="D32" s="18"/>
      <c r="F32" s="22"/>
      <c r="J32" s="19"/>
      <c r="M32" s="19"/>
      <c r="N32" s="19"/>
      <c r="Q32" s="19"/>
      <c r="R32" s="20"/>
      <c r="S32" s="21"/>
    </row>
    <row r="33" spans="1:19" ht="12.75">
      <c r="A33" s="18"/>
      <c r="B33" s="18"/>
      <c r="D33" s="18"/>
      <c r="F33" s="22"/>
      <c r="J33" s="19"/>
      <c r="M33" s="19"/>
      <c r="N33" s="19"/>
      <c r="Q33" s="19"/>
      <c r="R33" s="20"/>
      <c r="S33" s="21"/>
    </row>
    <row r="34" spans="1:19" ht="12.75">
      <c r="A34" s="18"/>
      <c r="B34" s="18"/>
      <c r="D34" s="18"/>
      <c r="F34" s="22"/>
      <c r="J34" s="19"/>
      <c r="M34" s="19"/>
      <c r="N34" s="19"/>
      <c r="Q34" s="19"/>
      <c r="R34" s="20"/>
      <c r="S34" s="21"/>
    </row>
    <row r="35" spans="1:19" ht="12.75">
      <c r="A35" s="18"/>
      <c r="B35" s="18"/>
      <c r="D35" s="18"/>
      <c r="F35" s="22"/>
      <c r="J35" s="19"/>
      <c r="M35" s="19"/>
      <c r="N35" s="19"/>
      <c r="Q35" s="19"/>
      <c r="R35" s="20"/>
      <c r="S35" s="21"/>
    </row>
    <row r="36" spans="1:19" ht="12.75">
      <c r="A36" s="18"/>
      <c r="B36" s="18"/>
      <c r="D36" s="18"/>
      <c r="F36" s="22"/>
      <c r="J36" s="19"/>
      <c r="M36" s="19"/>
      <c r="N36" s="19"/>
      <c r="Q36" s="19"/>
      <c r="R36" s="20"/>
      <c r="S36" s="21"/>
    </row>
    <row r="37" spans="1:19" ht="12.75">
      <c r="A37" s="18"/>
      <c r="B37" s="18"/>
      <c r="D37" s="18"/>
      <c r="F37" s="22"/>
      <c r="J37" s="19"/>
      <c r="M37" s="19"/>
      <c r="N37" s="19"/>
      <c r="Q37" s="19"/>
      <c r="R37" s="20"/>
      <c r="S37" s="21"/>
    </row>
    <row r="38" spans="1:19" ht="12.75">
      <c r="A38" s="18"/>
      <c r="B38" s="18"/>
      <c r="D38" s="18"/>
      <c r="F38" s="22"/>
      <c r="J38" s="19"/>
      <c r="M38" s="19"/>
      <c r="N38" s="19"/>
      <c r="Q38" s="19"/>
      <c r="R38" s="20"/>
      <c r="S38" s="21"/>
    </row>
    <row r="39" spans="1:19" ht="12.75">
      <c r="A39" s="18"/>
      <c r="B39" s="18"/>
      <c r="D39" s="18"/>
      <c r="F39" s="22"/>
      <c r="J39" s="19"/>
      <c r="M39" s="19"/>
      <c r="N39" s="19"/>
      <c r="Q39" s="19"/>
      <c r="R39" s="20"/>
      <c r="S39" s="21"/>
    </row>
    <row r="40" spans="1:19" ht="12.75">
      <c r="A40" s="18"/>
      <c r="B40" s="18"/>
      <c r="D40" s="18"/>
      <c r="F40" s="22"/>
      <c r="J40" s="19"/>
      <c r="M40" s="19"/>
      <c r="N40" s="19"/>
      <c r="Q40" s="19"/>
      <c r="R40" s="20"/>
      <c r="S40" s="21"/>
    </row>
    <row r="41" spans="1:19" ht="12.75">
      <c r="A41" s="18"/>
      <c r="B41" s="18"/>
      <c r="D41" s="18"/>
      <c r="F41" s="22"/>
      <c r="J41" s="19"/>
      <c r="M41" s="19"/>
      <c r="N41" s="19"/>
      <c r="Q41" s="19"/>
      <c r="R41" s="20"/>
      <c r="S41" s="21"/>
    </row>
    <row r="42" spans="1:19" ht="12.75">
      <c r="A42" s="18"/>
      <c r="B42" s="18"/>
      <c r="D42" s="18"/>
      <c r="F42" s="22"/>
      <c r="J42" s="19"/>
      <c r="M42" s="19"/>
      <c r="N42" s="19"/>
      <c r="Q42" s="19"/>
      <c r="R42" s="20"/>
      <c r="S42" s="21"/>
    </row>
    <row r="43" spans="1:19" ht="12.75">
      <c r="A43" s="18"/>
      <c r="B43" s="18"/>
      <c r="D43" s="18"/>
      <c r="F43" s="22"/>
      <c r="J43" s="19"/>
      <c r="M43" s="19"/>
      <c r="N43" s="19"/>
      <c r="Q43" s="19"/>
      <c r="R43" s="20"/>
      <c r="S43" s="21"/>
    </row>
    <row r="44" spans="1:19" ht="12.75">
      <c r="A44" s="18"/>
      <c r="B44" s="18"/>
      <c r="D44" s="18"/>
      <c r="F44" s="22"/>
      <c r="J44" s="19"/>
      <c r="M44" s="19"/>
      <c r="N44" s="19"/>
      <c r="Q44" s="19"/>
      <c r="R44" s="20"/>
      <c r="S44" s="21"/>
    </row>
    <row r="45" spans="1:19" ht="12.75">
      <c r="A45" s="18"/>
      <c r="B45" s="18"/>
      <c r="D45" s="18"/>
      <c r="F45" s="22"/>
      <c r="J45" s="19"/>
      <c r="M45" s="19"/>
      <c r="N45" s="19"/>
      <c r="Q45" s="19"/>
      <c r="R45" s="20"/>
      <c r="S45" s="21"/>
    </row>
    <row r="46" spans="1:19" ht="12.75">
      <c r="A46" s="18"/>
      <c r="B46" s="18"/>
      <c r="D46" s="18"/>
      <c r="F46" s="22"/>
      <c r="J46" s="19"/>
      <c r="M46" s="19"/>
      <c r="N46" s="19"/>
      <c r="Q46" s="19"/>
      <c r="R46" s="20"/>
      <c r="S46" s="21"/>
    </row>
    <row r="47" spans="1:19" ht="12.75">
      <c r="A47" s="18"/>
      <c r="B47" s="18"/>
      <c r="D47" s="18"/>
      <c r="F47" s="22"/>
      <c r="J47" s="19"/>
      <c r="M47" s="19"/>
      <c r="N47" s="19"/>
      <c r="Q47" s="19"/>
      <c r="R47" s="20"/>
      <c r="S47" s="21"/>
    </row>
    <row r="48" spans="1:19" ht="12.75">
      <c r="A48" s="18"/>
      <c r="B48" s="18"/>
      <c r="D48" s="18"/>
      <c r="F48" s="22"/>
      <c r="J48" s="19"/>
      <c r="M48" s="19"/>
      <c r="N48" s="19"/>
      <c r="Q48" s="19"/>
      <c r="R48" s="20"/>
      <c r="S48" s="21"/>
    </row>
    <row r="49" spans="1:19" ht="12.75">
      <c r="A49" s="18"/>
      <c r="B49" s="18"/>
      <c r="D49" s="18"/>
      <c r="F49" s="22"/>
      <c r="J49" s="19"/>
      <c r="M49" s="19"/>
      <c r="N49" s="19"/>
      <c r="Q49" s="19"/>
      <c r="R49" s="20"/>
      <c r="S49" s="21"/>
    </row>
  </sheetData>
  <sheetProtection/>
  <mergeCells count="7">
    <mergeCell ref="H4:I4"/>
    <mergeCell ref="L4:M4"/>
    <mergeCell ref="P4:Q4"/>
    <mergeCell ref="A1:H1"/>
    <mergeCell ref="I1:S1"/>
    <mergeCell ref="A2:S2"/>
    <mergeCell ref="A3:S3"/>
  </mergeCells>
  <printOptions gridLines="1" horizontalCentered="1"/>
  <pageMargins left="0.1968503937007874" right="0.1968503937007874" top="1.5748031496062993" bottom="0.3937007874015748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C20" sqref="C20"/>
    </sheetView>
  </sheetViews>
  <sheetFormatPr defaultColWidth="5.140625" defaultRowHeight="12.75" outlineLevelCol="1"/>
  <cols>
    <col min="1" max="1" width="5.140625" style="23" customWidth="1"/>
    <col min="2" max="2" width="4.57421875" style="23" bestFit="1" customWidth="1"/>
    <col min="3" max="3" width="41.57421875" style="0" customWidth="1"/>
    <col min="4" max="4" width="17.00390625" style="0" customWidth="1"/>
    <col min="5" max="5" width="2.00390625" style="0" hidden="1" customWidth="1"/>
    <col min="6" max="6" width="11.421875" style="42" hidden="1" customWidth="1"/>
    <col min="7" max="7" width="3.8515625" style="42" hidden="1" customWidth="1" outlineLevel="1"/>
    <col min="8" max="8" width="10.421875" style="42" customWidth="1" outlineLevel="1"/>
    <col min="9" max="9" width="5.140625" style="46" customWidth="1"/>
    <col min="10" max="10" width="7.28125" style="42" customWidth="1"/>
    <col min="11" max="11" width="7.00390625" style="42" bestFit="1" customWidth="1" outlineLevel="1"/>
    <col min="12" max="12" width="10.421875" style="68" customWidth="1" outlineLevel="1"/>
    <col min="13" max="13" width="5.140625" style="46" customWidth="1"/>
    <col min="14" max="14" width="8.00390625" style="42" customWidth="1"/>
    <col min="15" max="15" width="10.140625" style="68" customWidth="1"/>
    <col min="16" max="16" width="11.140625" style="42" customWidth="1"/>
  </cols>
  <sheetData>
    <row r="1" spans="1:16" s="26" customFormat="1" ht="15">
      <c r="A1" s="100" t="s">
        <v>0</v>
      </c>
      <c r="B1" s="100"/>
      <c r="C1" s="100"/>
      <c r="D1" s="100"/>
      <c r="E1" s="100"/>
      <c r="F1" s="101" t="s">
        <v>33</v>
      </c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ht="17.2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7.25">
      <c r="A3" s="105">
        <v>41356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9.5" customHeight="1">
      <c r="A4" s="1"/>
      <c r="B4" s="1"/>
      <c r="C4" s="36" t="s">
        <v>28</v>
      </c>
      <c r="D4" s="4"/>
      <c r="E4" s="98"/>
      <c r="F4" s="99"/>
      <c r="G4" s="49"/>
      <c r="H4" s="86" t="s">
        <v>30</v>
      </c>
      <c r="I4" s="107" t="s">
        <v>2</v>
      </c>
      <c r="J4" s="108"/>
      <c r="K4" s="50"/>
      <c r="L4" s="58" t="s">
        <v>31</v>
      </c>
      <c r="M4" s="107" t="s">
        <v>3</v>
      </c>
      <c r="N4" s="108"/>
      <c r="O4" s="59"/>
      <c r="P4" s="51"/>
    </row>
    <row r="5" spans="1:16" s="17" customFormat="1" ht="15" customHeight="1">
      <c r="A5" s="9" t="s">
        <v>5</v>
      </c>
      <c r="B5" s="9" t="s">
        <v>26</v>
      </c>
      <c r="C5" s="10" t="s">
        <v>4</v>
      </c>
      <c r="D5" s="10" t="s">
        <v>9</v>
      </c>
      <c r="E5" s="9"/>
      <c r="F5" s="39"/>
      <c r="G5" s="48" t="s">
        <v>12</v>
      </c>
      <c r="H5" s="48" t="s">
        <v>13</v>
      </c>
      <c r="I5" s="44" t="s">
        <v>10</v>
      </c>
      <c r="J5" s="52" t="s">
        <v>11</v>
      </c>
      <c r="K5" s="53" t="s">
        <v>12</v>
      </c>
      <c r="L5" s="63" t="s">
        <v>13</v>
      </c>
      <c r="M5" s="44" t="s">
        <v>10</v>
      </c>
      <c r="N5" s="52" t="s">
        <v>11</v>
      </c>
      <c r="O5" s="64" t="s">
        <v>14</v>
      </c>
      <c r="P5" s="54" t="s">
        <v>15</v>
      </c>
    </row>
    <row r="6" spans="1:16" s="17" customFormat="1" ht="15" customHeight="1">
      <c r="A6" s="9" t="s">
        <v>17</v>
      </c>
      <c r="B6" s="9" t="s">
        <v>27</v>
      </c>
      <c r="C6" s="10" t="s">
        <v>16</v>
      </c>
      <c r="D6" s="10" t="s">
        <v>21</v>
      </c>
      <c r="E6" s="9"/>
      <c r="F6" s="39"/>
      <c r="G6" s="39"/>
      <c r="H6" s="39"/>
      <c r="I6" s="44" t="s">
        <v>22</v>
      </c>
      <c r="J6" s="52" t="s">
        <v>23</v>
      </c>
      <c r="K6" s="52"/>
      <c r="L6" s="62"/>
      <c r="M6" s="44" t="s">
        <v>22</v>
      </c>
      <c r="N6" s="52" t="s">
        <v>23</v>
      </c>
      <c r="O6" s="64" t="s">
        <v>24</v>
      </c>
      <c r="P6" s="54" t="s">
        <v>25</v>
      </c>
    </row>
    <row r="7" spans="1:16" s="17" customFormat="1" ht="9.75">
      <c r="A7" s="18">
        <v>101</v>
      </c>
      <c r="B7" s="18">
        <v>1</v>
      </c>
      <c r="C7" s="80" t="s">
        <v>97</v>
      </c>
      <c r="D7" s="35" t="s">
        <v>98</v>
      </c>
      <c r="F7" s="40"/>
      <c r="G7" s="40"/>
      <c r="H7" s="55">
        <v>0.037353125</v>
      </c>
      <c r="I7" s="34"/>
      <c r="J7" s="40"/>
      <c r="K7" s="40">
        <f>(L7-H7)</f>
        <v>0.03437499999999999</v>
      </c>
      <c r="L7" s="55">
        <v>0.07172812499999999</v>
      </c>
      <c r="M7" s="34"/>
      <c r="N7" s="40">
        <f>SUM(K7)</f>
        <v>0.03437499999999999</v>
      </c>
      <c r="O7" s="66">
        <f>SUM(L7)</f>
        <v>0.07172812499999999</v>
      </c>
      <c r="P7" s="83">
        <f>SUM(O7-$O$7)</f>
        <v>0</v>
      </c>
    </row>
    <row r="8" spans="1:16" s="17" customFormat="1" ht="9.75">
      <c r="A8" s="38"/>
      <c r="B8" s="18"/>
      <c r="D8" s="35"/>
      <c r="E8" s="34"/>
      <c r="F8" s="40"/>
      <c r="G8" s="40"/>
      <c r="H8" s="55"/>
      <c r="I8" s="34"/>
      <c r="J8" s="40"/>
      <c r="K8" s="40"/>
      <c r="L8" s="55"/>
      <c r="M8" s="34"/>
      <c r="N8" s="40"/>
      <c r="O8" s="67"/>
      <c r="P8" s="41"/>
    </row>
    <row r="9" spans="1:16" s="17" customFormat="1" ht="9.75">
      <c r="A9" s="18"/>
      <c r="B9" s="18"/>
      <c r="D9" s="35"/>
      <c r="F9" s="40"/>
      <c r="G9" s="40"/>
      <c r="H9" s="40"/>
      <c r="I9" s="34"/>
      <c r="J9" s="40"/>
      <c r="K9" s="40"/>
      <c r="L9" s="55"/>
      <c r="M9" s="34"/>
      <c r="N9" s="40"/>
      <c r="O9" s="67"/>
      <c r="P9" s="41"/>
    </row>
    <row r="10" spans="1:16" s="17" customFormat="1" ht="9.75">
      <c r="A10" s="28"/>
      <c r="B10" s="28"/>
      <c r="C10" s="29"/>
      <c r="D10" s="29"/>
      <c r="E10" s="29"/>
      <c r="F10" s="41"/>
      <c r="G10" s="40"/>
      <c r="H10" s="41"/>
      <c r="I10" s="45"/>
      <c r="J10" s="40"/>
      <c r="K10" s="40"/>
      <c r="L10" s="65"/>
      <c r="M10" s="45"/>
      <c r="N10" s="40"/>
      <c r="O10" s="67"/>
      <c r="P10" s="41"/>
    </row>
    <row r="11" spans="1:16" s="17" customFormat="1" ht="9.75">
      <c r="A11" s="28"/>
      <c r="B11" s="28"/>
      <c r="C11" s="29"/>
      <c r="D11" s="29"/>
      <c r="E11" s="29"/>
      <c r="F11" s="41"/>
      <c r="G11" s="41"/>
      <c r="H11" s="41"/>
      <c r="I11" s="45"/>
      <c r="J11" s="41"/>
      <c r="K11" s="41"/>
      <c r="L11" s="65"/>
      <c r="M11" s="45"/>
      <c r="N11" s="41"/>
      <c r="O11" s="67"/>
      <c r="P11" s="41"/>
    </row>
    <row r="12" spans="1:16" s="17" customFormat="1" ht="9.75">
      <c r="A12" s="28"/>
      <c r="B12" s="28"/>
      <c r="C12" s="29"/>
      <c r="D12" s="29"/>
      <c r="E12" s="29"/>
      <c r="F12" s="41"/>
      <c r="G12" s="41"/>
      <c r="H12" s="41"/>
      <c r="I12" s="45"/>
      <c r="J12" s="41"/>
      <c r="K12" s="41"/>
      <c r="L12" s="65"/>
      <c r="M12" s="45"/>
      <c r="N12" s="41"/>
      <c r="O12" s="67"/>
      <c r="P12" s="41"/>
    </row>
    <row r="13" spans="1:16" s="17" customFormat="1" ht="9.75">
      <c r="A13" s="28"/>
      <c r="B13" s="28"/>
      <c r="C13" s="29"/>
      <c r="D13" s="29"/>
      <c r="E13" s="29"/>
      <c r="F13" s="41"/>
      <c r="G13" s="41"/>
      <c r="H13" s="41"/>
      <c r="I13" s="45"/>
      <c r="J13" s="41"/>
      <c r="K13" s="41"/>
      <c r="L13" s="65"/>
      <c r="M13" s="45"/>
      <c r="N13" s="41"/>
      <c r="O13" s="67"/>
      <c r="P13" s="41"/>
    </row>
    <row r="14" spans="1:16" s="17" customFormat="1" ht="9.75">
      <c r="A14" s="28"/>
      <c r="B14" s="28"/>
      <c r="C14" s="29"/>
      <c r="D14" s="29"/>
      <c r="E14" s="29"/>
      <c r="F14" s="41"/>
      <c r="G14" s="41"/>
      <c r="H14" s="41"/>
      <c r="I14" s="45"/>
      <c r="J14" s="41"/>
      <c r="K14" s="41"/>
      <c r="L14" s="65"/>
      <c r="M14" s="45"/>
      <c r="N14" s="41"/>
      <c r="O14" s="67"/>
      <c r="P14" s="41"/>
    </row>
    <row r="15" spans="1:16" s="17" customFormat="1" ht="9.75">
      <c r="A15" s="28"/>
      <c r="B15" s="28"/>
      <c r="C15" s="29"/>
      <c r="D15" s="29"/>
      <c r="E15" s="29"/>
      <c r="F15" s="41"/>
      <c r="G15" s="41"/>
      <c r="H15" s="41"/>
      <c r="I15" s="45"/>
      <c r="J15" s="41"/>
      <c r="K15" s="41"/>
      <c r="L15" s="65"/>
      <c r="M15" s="45"/>
      <c r="N15" s="41"/>
      <c r="O15" s="67"/>
      <c r="P15" s="41"/>
    </row>
    <row r="16" spans="1:16" s="17" customFormat="1" ht="17.25">
      <c r="A16" s="1"/>
      <c r="B16" s="1"/>
      <c r="C16" s="36" t="s">
        <v>52</v>
      </c>
      <c r="D16" s="4"/>
      <c r="E16" s="98"/>
      <c r="F16" s="99"/>
      <c r="G16" s="49"/>
      <c r="H16" s="86" t="s">
        <v>30</v>
      </c>
      <c r="I16" s="107" t="s">
        <v>2</v>
      </c>
      <c r="J16" s="108"/>
      <c r="K16" s="50"/>
      <c r="L16" s="58" t="s">
        <v>31</v>
      </c>
      <c r="M16" s="107" t="s">
        <v>3</v>
      </c>
      <c r="N16" s="108"/>
      <c r="O16" s="59"/>
      <c r="P16" s="51"/>
    </row>
    <row r="17" spans="1:16" s="17" customFormat="1" ht="9.75">
      <c r="A17" s="9" t="s">
        <v>5</v>
      </c>
      <c r="B17" s="9" t="s">
        <v>26</v>
      </c>
      <c r="C17" s="10" t="s">
        <v>4</v>
      </c>
      <c r="D17" s="10" t="s">
        <v>9</v>
      </c>
      <c r="E17" s="9"/>
      <c r="F17" s="39"/>
      <c r="G17" s="48" t="s">
        <v>12</v>
      </c>
      <c r="H17" s="48" t="s">
        <v>13</v>
      </c>
      <c r="I17" s="44" t="s">
        <v>10</v>
      </c>
      <c r="J17" s="52" t="s">
        <v>11</v>
      </c>
      <c r="K17" s="53" t="s">
        <v>12</v>
      </c>
      <c r="L17" s="63" t="s">
        <v>13</v>
      </c>
      <c r="M17" s="44" t="s">
        <v>10</v>
      </c>
      <c r="N17" s="52" t="s">
        <v>11</v>
      </c>
      <c r="O17" s="64" t="s">
        <v>14</v>
      </c>
      <c r="P17" s="54" t="s">
        <v>15</v>
      </c>
    </row>
    <row r="18" spans="1:16" ht="12.75">
      <c r="A18" s="9" t="s">
        <v>17</v>
      </c>
      <c r="B18" s="9" t="s">
        <v>27</v>
      </c>
      <c r="C18" s="10" t="s">
        <v>16</v>
      </c>
      <c r="D18" s="10" t="s">
        <v>21</v>
      </c>
      <c r="E18" s="9"/>
      <c r="F18" s="39"/>
      <c r="G18" s="39"/>
      <c r="H18" s="39"/>
      <c r="I18" s="44" t="s">
        <v>22</v>
      </c>
      <c r="J18" s="52" t="s">
        <v>23</v>
      </c>
      <c r="K18" s="52"/>
      <c r="L18" s="62"/>
      <c r="M18" s="44" t="s">
        <v>22</v>
      </c>
      <c r="N18" s="52" t="s">
        <v>23</v>
      </c>
      <c r="O18" s="64" t="s">
        <v>24</v>
      </c>
      <c r="P18" s="54" t="s">
        <v>25</v>
      </c>
    </row>
    <row r="19" spans="1:16" ht="12.75">
      <c r="A19" s="18">
        <v>100</v>
      </c>
      <c r="B19" s="18">
        <v>1</v>
      </c>
      <c r="C19" s="80" t="s">
        <v>103</v>
      </c>
      <c r="D19" s="35" t="s">
        <v>53</v>
      </c>
      <c r="E19" s="17"/>
      <c r="F19" s="40"/>
      <c r="G19" s="40"/>
      <c r="H19" s="55">
        <v>0.030927199074074072</v>
      </c>
      <c r="I19" s="34"/>
      <c r="J19" s="40"/>
      <c r="K19" s="40">
        <f>(L19-H19)</f>
        <v>0.038695833333333346</v>
      </c>
      <c r="L19" s="55">
        <v>0.06962303240740741</v>
      </c>
      <c r="M19" s="34"/>
      <c r="N19" s="40">
        <f>SUM(K19)</f>
        <v>0.038695833333333346</v>
      </c>
      <c r="O19" s="66">
        <f>SUM(L19)</f>
        <v>0.06962303240740741</v>
      </c>
      <c r="P19" s="83">
        <f>SUM(O19-$O$19)</f>
        <v>0</v>
      </c>
    </row>
    <row r="20" spans="1:16" ht="12.75">
      <c r="A20" s="28"/>
      <c r="B20" s="28"/>
      <c r="C20" s="32"/>
      <c r="D20" s="32"/>
      <c r="E20" s="32"/>
      <c r="F20" s="43"/>
      <c r="G20" s="41"/>
      <c r="H20" s="69"/>
      <c r="I20" s="56"/>
      <c r="J20" s="41"/>
      <c r="K20" s="41"/>
      <c r="L20" s="69"/>
      <c r="M20" s="56"/>
      <c r="N20" s="41"/>
      <c r="O20" s="67"/>
      <c r="P20" s="41"/>
    </row>
    <row r="21" spans="1:16" ht="12.75">
      <c r="A21" s="18"/>
      <c r="B21" s="18"/>
      <c r="G21" s="40"/>
      <c r="J21" s="40"/>
      <c r="K21" s="40"/>
      <c r="N21" s="40"/>
      <c r="O21" s="67"/>
      <c r="P21" s="40"/>
    </row>
    <row r="22" spans="1:16" ht="12.75">
      <c r="A22" s="18"/>
      <c r="B22" s="18"/>
      <c r="G22" s="40"/>
      <c r="J22" s="40"/>
      <c r="K22" s="40"/>
      <c r="N22" s="40"/>
      <c r="O22" s="67"/>
      <c r="P22" s="40"/>
    </row>
    <row r="23" spans="1:16" ht="12.75">
      <c r="A23" s="18"/>
      <c r="B23" s="18"/>
      <c r="G23" s="40"/>
      <c r="J23" s="40"/>
      <c r="K23" s="40"/>
      <c r="N23" s="40"/>
      <c r="O23" s="67"/>
      <c r="P23" s="40"/>
    </row>
    <row r="24" spans="1:16" ht="12.75">
      <c r="A24" s="18"/>
      <c r="B24" s="18"/>
      <c r="G24" s="40"/>
      <c r="J24" s="40"/>
      <c r="K24" s="40"/>
      <c r="N24" s="40"/>
      <c r="O24" s="67"/>
      <c r="P24" s="40"/>
    </row>
    <row r="25" spans="1:16" ht="12.75">
      <c r="A25" s="18"/>
      <c r="B25" s="18"/>
      <c r="G25" s="40"/>
      <c r="J25" s="40"/>
      <c r="K25" s="40"/>
      <c r="N25" s="40"/>
      <c r="O25" s="67"/>
      <c r="P25" s="40"/>
    </row>
    <row r="26" spans="1:16" ht="12.75">
      <c r="A26" s="18"/>
      <c r="B26" s="18"/>
      <c r="G26" s="40"/>
      <c r="J26" s="40"/>
      <c r="K26" s="40"/>
      <c r="N26" s="40"/>
      <c r="O26" s="67"/>
      <c r="P26" s="40"/>
    </row>
    <row r="27" spans="1:16" ht="12.75">
      <c r="A27" s="18"/>
      <c r="B27" s="18"/>
      <c r="G27" s="40"/>
      <c r="J27" s="40"/>
      <c r="K27" s="40"/>
      <c r="N27" s="40"/>
      <c r="O27" s="67"/>
      <c r="P27" s="40"/>
    </row>
    <row r="28" spans="1:16" ht="12.75">
      <c r="A28" s="18"/>
      <c r="B28" s="18"/>
      <c r="G28" s="40"/>
      <c r="J28" s="40"/>
      <c r="K28" s="40"/>
      <c r="N28" s="40"/>
      <c r="O28" s="67"/>
      <c r="P28" s="40"/>
    </row>
    <row r="29" spans="1:16" ht="12.75">
      <c r="A29" s="18"/>
      <c r="B29" s="18"/>
      <c r="G29" s="40"/>
      <c r="J29" s="40"/>
      <c r="K29" s="40"/>
      <c r="N29" s="40"/>
      <c r="O29" s="67"/>
      <c r="P29" s="40"/>
    </row>
    <row r="30" spans="1:16" ht="12.75">
      <c r="A30" s="18"/>
      <c r="B30" s="18"/>
      <c r="G30" s="40"/>
      <c r="J30" s="40"/>
      <c r="K30" s="40"/>
      <c r="N30" s="40"/>
      <c r="O30" s="67"/>
      <c r="P30" s="40"/>
    </row>
    <row r="31" spans="1:16" ht="12.75">
      <c r="A31" s="18"/>
      <c r="B31" s="18"/>
      <c r="G31" s="40"/>
      <c r="J31" s="40"/>
      <c r="K31" s="40"/>
      <c r="N31" s="40"/>
      <c r="O31" s="67"/>
      <c r="P31" s="40"/>
    </row>
    <row r="32" spans="1:16" ht="12.75">
      <c r="A32" s="18"/>
      <c r="B32" s="18"/>
      <c r="G32" s="40"/>
      <c r="J32" s="40"/>
      <c r="K32" s="40"/>
      <c r="N32" s="40"/>
      <c r="O32" s="67"/>
      <c r="P32" s="40"/>
    </row>
    <row r="33" spans="1:16" ht="12.75">
      <c r="A33" s="18"/>
      <c r="B33" s="18"/>
      <c r="G33" s="40"/>
      <c r="J33" s="40"/>
      <c r="K33" s="40"/>
      <c r="N33" s="40"/>
      <c r="O33" s="67"/>
      <c r="P33" s="40"/>
    </row>
    <row r="34" spans="1:16" ht="12.75">
      <c r="A34" s="18"/>
      <c r="B34" s="18"/>
      <c r="G34" s="40"/>
      <c r="J34" s="40"/>
      <c r="K34" s="40"/>
      <c r="N34" s="40"/>
      <c r="O34" s="67"/>
      <c r="P34" s="40"/>
    </row>
  </sheetData>
  <sheetProtection/>
  <mergeCells count="10">
    <mergeCell ref="E16:F16"/>
    <mergeCell ref="I16:J16"/>
    <mergeCell ref="M16:N16"/>
    <mergeCell ref="E4:F4"/>
    <mergeCell ref="I4:J4"/>
    <mergeCell ref="M4:N4"/>
    <mergeCell ref="A1:E1"/>
    <mergeCell ref="F1:P1"/>
    <mergeCell ref="A2:P2"/>
    <mergeCell ref="A3:P3"/>
  </mergeCells>
  <printOptions gridLines="1" horizontalCentered="1"/>
  <pageMargins left="0.1968503937007874" right="0.1968503937007874" top="1.5748031496062993" bottom="0.3937007874015748" header="0.5118110236220472" footer="0.5118110236220472"/>
  <pageSetup horizontalDpi="600" verticalDpi="600" orientation="landscape" paperSize="9" scale="90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N46"/>
  <sheetViews>
    <sheetView zoomScalePageLayoutView="0" workbookViewId="0" topLeftCell="A1">
      <selection activeCell="E54" sqref="E54"/>
    </sheetView>
  </sheetViews>
  <sheetFormatPr defaultColWidth="11.421875" defaultRowHeight="12.75"/>
  <cols>
    <col min="1" max="1" width="4.57421875" style="0" bestFit="1" customWidth="1"/>
    <col min="2" max="2" width="23.00390625" style="0" customWidth="1"/>
    <col min="3" max="3" width="3.421875" style="0" bestFit="1" customWidth="1"/>
    <col min="4" max="4" width="6.421875" style="0" customWidth="1"/>
    <col min="5" max="5" width="26.7109375" style="0" bestFit="1" customWidth="1"/>
    <col min="6" max="6" width="11.421875" style="0" customWidth="1"/>
    <col min="7" max="7" width="2.28125" style="0" hidden="1" customWidth="1"/>
    <col min="8" max="8" width="0.13671875" style="0" hidden="1" customWidth="1"/>
    <col min="9" max="9" width="11.421875" style="0" hidden="1" customWidth="1"/>
  </cols>
  <sheetData>
    <row r="4" spans="1:14" ht="17.25">
      <c r="A4" s="1"/>
      <c r="B4" s="37" t="s">
        <v>102</v>
      </c>
      <c r="C4" s="3"/>
      <c r="D4" s="3"/>
      <c r="E4" s="4"/>
      <c r="F4" s="107" t="s">
        <v>2</v>
      </c>
      <c r="G4" s="112"/>
      <c r="H4" s="108"/>
      <c r="I4" s="50"/>
      <c r="J4" s="58" t="s">
        <v>31</v>
      </c>
      <c r="K4" s="107" t="s">
        <v>101</v>
      </c>
      <c r="L4" s="108"/>
      <c r="M4" s="59"/>
      <c r="N4" s="87"/>
    </row>
    <row r="5" spans="1:14" ht="12.75">
      <c r="A5" s="9" t="s">
        <v>26</v>
      </c>
      <c r="B5" s="10" t="s">
        <v>4</v>
      </c>
      <c r="C5" s="9" t="s">
        <v>6</v>
      </c>
      <c r="D5" s="9" t="s">
        <v>7</v>
      </c>
      <c r="E5" s="10" t="s">
        <v>9</v>
      </c>
      <c r="F5" s="48" t="s">
        <v>99</v>
      </c>
      <c r="G5" s="44" t="s">
        <v>10</v>
      </c>
      <c r="H5" s="52" t="s">
        <v>11</v>
      </c>
      <c r="I5" s="53" t="s">
        <v>12</v>
      </c>
      <c r="J5" s="63" t="s">
        <v>13</v>
      </c>
      <c r="K5" s="44" t="s">
        <v>10</v>
      </c>
      <c r="L5" s="52" t="s">
        <v>11</v>
      </c>
      <c r="M5" s="64" t="s">
        <v>14</v>
      </c>
      <c r="N5" s="54" t="s">
        <v>15</v>
      </c>
    </row>
    <row r="6" spans="1:14" ht="12.75">
      <c r="A6" s="9" t="s">
        <v>27</v>
      </c>
      <c r="B6" s="10" t="s">
        <v>16</v>
      </c>
      <c r="C6" s="9" t="s">
        <v>18</v>
      </c>
      <c r="D6" s="9" t="s">
        <v>19</v>
      </c>
      <c r="E6" s="10" t="s">
        <v>21</v>
      </c>
      <c r="F6" s="88" t="s">
        <v>100</v>
      </c>
      <c r="G6" s="44" t="s">
        <v>22</v>
      </c>
      <c r="H6" s="52" t="s">
        <v>23</v>
      </c>
      <c r="I6" s="52"/>
      <c r="J6" s="62"/>
      <c r="K6" s="44" t="s">
        <v>22</v>
      </c>
      <c r="L6" s="52" t="s">
        <v>23</v>
      </c>
      <c r="M6" s="64" t="s">
        <v>24</v>
      </c>
      <c r="N6" s="54" t="s">
        <v>25</v>
      </c>
    </row>
    <row r="7" spans="1:14" ht="12.75">
      <c r="A7" s="18">
        <v>1</v>
      </c>
      <c r="B7" s="89" t="s">
        <v>46</v>
      </c>
      <c r="C7" s="90" t="s">
        <v>38</v>
      </c>
      <c r="D7" s="90">
        <v>1984</v>
      </c>
      <c r="E7" s="93" t="s">
        <v>47</v>
      </c>
      <c r="F7" s="77">
        <v>0.027783333333333337</v>
      </c>
      <c r="G7" s="35"/>
      <c r="H7" s="76"/>
      <c r="I7" s="79">
        <f aca="true" t="shared" si="0" ref="I7:I37">(J7-F7)</f>
        <v>0.02783518518518518</v>
      </c>
      <c r="J7" s="77">
        <v>0.05561851851851852</v>
      </c>
      <c r="K7" s="35"/>
      <c r="L7" s="79">
        <f aca="true" t="shared" si="1" ref="L7:L37">SUM(I7)</f>
        <v>0.02783518518518518</v>
      </c>
      <c r="M7" s="66">
        <f aca="true" t="shared" si="2" ref="M7:M37">SUM(J7)</f>
        <v>0.05561851851851852</v>
      </c>
      <c r="N7" s="82">
        <f>(M7-$M$7)</f>
        <v>0</v>
      </c>
    </row>
    <row r="8" spans="1:14" ht="12.75">
      <c r="A8" s="75">
        <v>2</v>
      </c>
      <c r="B8" s="89" t="s">
        <v>41</v>
      </c>
      <c r="C8" s="90" t="s">
        <v>38</v>
      </c>
      <c r="D8" s="90">
        <v>1970</v>
      </c>
      <c r="E8" s="93" t="s">
        <v>39</v>
      </c>
      <c r="F8" s="77">
        <v>0.027611342592592594</v>
      </c>
      <c r="G8" s="35"/>
      <c r="H8" s="19"/>
      <c r="I8" s="19">
        <f t="shared" si="0"/>
        <v>0.028635300925925925</v>
      </c>
      <c r="J8" s="77">
        <v>0.05624664351851852</v>
      </c>
      <c r="K8" s="35"/>
      <c r="L8" s="19">
        <f t="shared" si="1"/>
        <v>0.028635300925925925</v>
      </c>
      <c r="M8" s="66">
        <f t="shared" si="2"/>
        <v>0.05624664351851852</v>
      </c>
      <c r="N8" s="83">
        <f>SUM(M8-M8)</f>
        <v>0</v>
      </c>
    </row>
    <row r="9" spans="1:14" ht="12.75">
      <c r="A9" s="75">
        <v>3</v>
      </c>
      <c r="B9" s="89" t="s">
        <v>72</v>
      </c>
      <c r="C9" s="90" t="s">
        <v>38</v>
      </c>
      <c r="D9" s="90">
        <v>1971</v>
      </c>
      <c r="E9" s="93" t="s">
        <v>73</v>
      </c>
      <c r="F9" s="77">
        <v>0.028171412037037036</v>
      </c>
      <c r="G9" s="35"/>
      <c r="H9" s="19"/>
      <c r="I9" s="19">
        <f t="shared" si="0"/>
        <v>0.030626851851851853</v>
      </c>
      <c r="J9" s="77">
        <v>0.05879826388888889</v>
      </c>
      <c r="K9" s="35"/>
      <c r="L9" s="19">
        <f t="shared" si="1"/>
        <v>0.030626851851851853</v>
      </c>
      <c r="M9" s="66">
        <f t="shared" si="2"/>
        <v>0.05879826388888889</v>
      </c>
      <c r="N9" s="83">
        <f>SUM(M9-M8)</f>
        <v>0.0025516203703703708</v>
      </c>
    </row>
    <row r="10" spans="1:14" ht="12.75">
      <c r="A10" s="75">
        <v>4</v>
      </c>
      <c r="B10" s="89" t="s">
        <v>94</v>
      </c>
      <c r="C10" s="90" t="s">
        <v>38</v>
      </c>
      <c r="D10" s="90">
        <v>1979</v>
      </c>
      <c r="E10" s="93" t="s">
        <v>95</v>
      </c>
      <c r="F10" s="77">
        <v>0.03009560185185185</v>
      </c>
      <c r="G10" s="46"/>
      <c r="H10" s="40"/>
      <c r="I10" s="19">
        <f t="shared" si="0"/>
        <v>0.030931250000000004</v>
      </c>
      <c r="J10" s="74">
        <v>0.06102685185185185</v>
      </c>
      <c r="K10" s="72"/>
      <c r="L10" s="19">
        <f t="shared" si="1"/>
        <v>0.030931250000000004</v>
      </c>
      <c r="M10" s="66">
        <f t="shared" si="2"/>
        <v>0.06102685185185185</v>
      </c>
      <c r="N10" s="83">
        <f>SUM(M10-M8)</f>
        <v>0.004780208333333334</v>
      </c>
    </row>
    <row r="11" spans="1:14" ht="12.75">
      <c r="A11" s="75">
        <v>5</v>
      </c>
      <c r="B11" s="89" t="s">
        <v>56</v>
      </c>
      <c r="C11" s="91" t="s">
        <v>38</v>
      </c>
      <c r="D11" s="91">
        <v>1973</v>
      </c>
      <c r="E11" s="94" t="s">
        <v>57</v>
      </c>
      <c r="F11" s="77">
        <v>0.029783333333333332</v>
      </c>
      <c r="G11" s="29"/>
      <c r="H11" s="19"/>
      <c r="I11" s="19">
        <f t="shared" si="0"/>
        <v>0.03244120370370371</v>
      </c>
      <c r="J11" s="74">
        <v>0.06222453703703704</v>
      </c>
      <c r="K11" s="29"/>
      <c r="L11" s="19">
        <f t="shared" si="1"/>
        <v>0.03244120370370371</v>
      </c>
      <c r="M11" s="66">
        <f t="shared" si="2"/>
        <v>0.06222453703703704</v>
      </c>
      <c r="N11" s="83">
        <f>SUM(M11-M8)</f>
        <v>0.005977893518518518</v>
      </c>
    </row>
    <row r="12" spans="1:14" ht="12.75">
      <c r="A12" s="75">
        <v>6</v>
      </c>
      <c r="B12" s="89" t="s">
        <v>61</v>
      </c>
      <c r="C12" s="90" t="s">
        <v>38</v>
      </c>
      <c r="D12" s="90">
        <v>1977</v>
      </c>
      <c r="E12" s="93" t="s">
        <v>60</v>
      </c>
      <c r="F12" s="77">
        <v>0.031478819444444445</v>
      </c>
      <c r="G12" s="35"/>
      <c r="H12" s="19"/>
      <c r="I12" s="19">
        <f t="shared" si="0"/>
        <v>0.03137002314814814</v>
      </c>
      <c r="J12" s="77">
        <v>0.06284884259259259</v>
      </c>
      <c r="K12" s="35"/>
      <c r="L12" s="19">
        <f t="shared" si="1"/>
        <v>0.03137002314814814</v>
      </c>
      <c r="M12" s="66">
        <f t="shared" si="2"/>
        <v>0.06284884259259259</v>
      </c>
      <c r="N12" s="83">
        <f>SUM(M12-M8)</f>
        <v>0.006602199074074069</v>
      </c>
    </row>
    <row r="13" spans="1:14" ht="12.75">
      <c r="A13" s="75">
        <v>7</v>
      </c>
      <c r="B13" s="89" t="s">
        <v>84</v>
      </c>
      <c r="C13" s="90" t="s">
        <v>38</v>
      </c>
      <c r="D13" s="90">
        <v>1979</v>
      </c>
      <c r="E13" s="93" t="s">
        <v>81</v>
      </c>
      <c r="F13" s="77">
        <v>0.031250925925925925</v>
      </c>
      <c r="G13" s="46"/>
      <c r="H13" s="40"/>
      <c r="I13" s="19">
        <f t="shared" si="0"/>
        <v>0.03291793981481481</v>
      </c>
      <c r="J13" s="77">
        <v>0.06416886574074074</v>
      </c>
      <c r="K13" s="17"/>
      <c r="L13" s="19">
        <f t="shared" si="1"/>
        <v>0.03291793981481481</v>
      </c>
      <c r="M13" s="66">
        <f t="shared" si="2"/>
        <v>0.06416886574074074</v>
      </c>
      <c r="N13" s="83">
        <f>SUM(M13-M8)</f>
        <v>0.00792222222222222</v>
      </c>
    </row>
    <row r="14" spans="1:14" ht="13.5">
      <c r="A14" s="75">
        <v>8</v>
      </c>
      <c r="B14" s="89" t="s">
        <v>62</v>
      </c>
      <c r="C14" s="90" t="s">
        <v>38</v>
      </c>
      <c r="D14" s="90">
        <v>1987</v>
      </c>
      <c r="E14" s="70" t="s">
        <v>63</v>
      </c>
      <c r="F14" s="77">
        <v>0.032066550925925925</v>
      </c>
      <c r="G14" s="35"/>
      <c r="H14" s="76"/>
      <c r="I14" s="79">
        <f t="shared" si="0"/>
        <v>0.03324479166666667</v>
      </c>
      <c r="J14" s="77">
        <v>0.0653113425925926</v>
      </c>
      <c r="K14" s="35"/>
      <c r="L14" s="79">
        <f t="shared" si="1"/>
        <v>0.03324479166666667</v>
      </c>
      <c r="M14" s="66">
        <f t="shared" si="2"/>
        <v>0.0653113425925926</v>
      </c>
      <c r="N14" s="82">
        <f>SUM(M14-M13)</f>
        <v>0.0011424768518518563</v>
      </c>
    </row>
    <row r="15" spans="1:14" ht="12.75">
      <c r="A15" s="75">
        <v>9</v>
      </c>
      <c r="B15" s="89" t="s">
        <v>82</v>
      </c>
      <c r="C15" s="90" t="s">
        <v>38</v>
      </c>
      <c r="D15" s="90">
        <v>1973</v>
      </c>
      <c r="E15" s="93" t="s">
        <v>81</v>
      </c>
      <c r="F15" s="77">
        <v>0.03129699074074074</v>
      </c>
      <c r="G15" s="46"/>
      <c r="H15" s="40"/>
      <c r="I15" s="19">
        <f t="shared" si="0"/>
        <v>0.034201504629629634</v>
      </c>
      <c r="J15" s="77">
        <v>0.06549849537037038</v>
      </c>
      <c r="K15" s="35"/>
      <c r="L15" s="19">
        <f t="shared" si="1"/>
        <v>0.034201504629629634</v>
      </c>
      <c r="M15" s="66">
        <f t="shared" si="2"/>
        <v>0.06549849537037038</v>
      </c>
      <c r="N15" s="83">
        <f>SUM(M15-M9)</f>
        <v>0.0067002314814814876</v>
      </c>
    </row>
    <row r="16" spans="1:14" ht="12.75">
      <c r="A16" s="75">
        <v>10</v>
      </c>
      <c r="B16" s="89" t="s">
        <v>83</v>
      </c>
      <c r="C16" s="90" t="s">
        <v>38</v>
      </c>
      <c r="D16" s="90">
        <v>1973</v>
      </c>
      <c r="E16" s="93" t="s">
        <v>53</v>
      </c>
      <c r="F16" s="77">
        <v>0.03144305555555555</v>
      </c>
      <c r="G16" s="46"/>
      <c r="H16" s="40"/>
      <c r="I16" s="19">
        <f t="shared" si="0"/>
        <v>0.03458125</v>
      </c>
      <c r="J16" s="74">
        <v>0.06602430555555555</v>
      </c>
      <c r="K16" s="72"/>
      <c r="L16" s="19">
        <f t="shared" si="1"/>
        <v>0.03458125</v>
      </c>
      <c r="M16" s="66">
        <f t="shared" si="2"/>
        <v>0.06602430555555555</v>
      </c>
      <c r="N16" s="83">
        <f>SUM(M16-M9)</f>
        <v>0.007226041666666662</v>
      </c>
    </row>
    <row r="17" spans="1:14" ht="12.75">
      <c r="A17" s="75">
        <v>11</v>
      </c>
      <c r="B17" s="92" t="s">
        <v>44</v>
      </c>
      <c r="C17" s="91" t="s">
        <v>38</v>
      </c>
      <c r="D17" s="91">
        <v>1965</v>
      </c>
      <c r="E17" s="94" t="s">
        <v>45</v>
      </c>
      <c r="F17" s="77">
        <v>0.034475462962962965</v>
      </c>
      <c r="G17" s="72"/>
      <c r="H17" s="19"/>
      <c r="I17" s="19">
        <f t="shared" si="0"/>
        <v>0.03294606481481482</v>
      </c>
      <c r="J17" s="74">
        <v>0.06742152777777778</v>
      </c>
      <c r="K17" s="72"/>
      <c r="L17" s="19">
        <f t="shared" si="1"/>
        <v>0.03294606481481482</v>
      </c>
      <c r="M17" s="66">
        <f t="shared" si="2"/>
        <v>0.06742152777777778</v>
      </c>
      <c r="N17" s="83">
        <f>SUM(M17-M9)</f>
        <v>0.008623263888888892</v>
      </c>
    </row>
    <row r="18" spans="1:14" ht="12.75">
      <c r="A18" s="75">
        <v>12</v>
      </c>
      <c r="B18" s="89" t="s">
        <v>89</v>
      </c>
      <c r="C18" s="90" t="s">
        <v>38</v>
      </c>
      <c r="D18" s="90">
        <v>1984</v>
      </c>
      <c r="E18" s="93" t="s">
        <v>90</v>
      </c>
      <c r="F18" s="77">
        <v>0.032097569444444446</v>
      </c>
      <c r="G18" s="35"/>
      <c r="H18" s="76"/>
      <c r="I18" s="79">
        <f t="shared" si="0"/>
        <v>0.03557847222222223</v>
      </c>
      <c r="J18" s="77">
        <v>0.06767604166666667</v>
      </c>
      <c r="K18" s="35"/>
      <c r="L18" s="79">
        <f t="shared" si="1"/>
        <v>0.03557847222222223</v>
      </c>
      <c r="M18" s="66">
        <f t="shared" si="2"/>
        <v>0.06767604166666667</v>
      </c>
      <c r="N18" s="82">
        <f>(M18-$M$7)</f>
        <v>0.012057523148148154</v>
      </c>
    </row>
    <row r="19" spans="1:14" ht="12.75">
      <c r="A19" s="75">
        <v>13</v>
      </c>
      <c r="B19" s="89" t="s">
        <v>59</v>
      </c>
      <c r="C19" s="90" t="s">
        <v>38</v>
      </c>
      <c r="D19" s="90">
        <v>1975</v>
      </c>
      <c r="E19" s="93" t="s">
        <v>60</v>
      </c>
      <c r="F19" s="77">
        <v>0.032675694444444445</v>
      </c>
      <c r="G19" s="17"/>
      <c r="H19" s="19"/>
      <c r="I19" s="19">
        <f t="shared" si="0"/>
        <v>0.03524351851851851</v>
      </c>
      <c r="J19" s="77">
        <v>0.06791921296296295</v>
      </c>
      <c r="K19" s="17"/>
      <c r="L19" s="19">
        <f t="shared" si="1"/>
        <v>0.03524351851851851</v>
      </c>
      <c r="M19" s="66">
        <f t="shared" si="2"/>
        <v>0.06791921296296295</v>
      </c>
      <c r="N19" s="83">
        <f>SUM(M19-M10)</f>
        <v>0.006892361111111099</v>
      </c>
    </row>
    <row r="20" spans="1:14" ht="12.75">
      <c r="A20" s="75">
        <v>14</v>
      </c>
      <c r="B20" s="89" t="s">
        <v>50</v>
      </c>
      <c r="C20" s="90" t="s">
        <v>38</v>
      </c>
      <c r="D20" s="90">
        <v>1962</v>
      </c>
      <c r="E20" s="93" t="s">
        <v>40</v>
      </c>
      <c r="F20" s="55">
        <v>0.03322881944444444</v>
      </c>
      <c r="G20" s="34"/>
      <c r="H20" s="19"/>
      <c r="I20" s="30">
        <f t="shared" si="0"/>
        <v>0.035499768518518514</v>
      </c>
      <c r="J20" s="55">
        <v>0.06872858796296295</v>
      </c>
      <c r="K20" s="34"/>
      <c r="L20" s="19">
        <f t="shared" si="1"/>
        <v>0.035499768518518514</v>
      </c>
      <c r="M20" s="66">
        <f t="shared" si="2"/>
        <v>0.06872858796296295</v>
      </c>
      <c r="N20" s="83">
        <f>SUM(M20-M20)</f>
        <v>0</v>
      </c>
    </row>
    <row r="21" spans="1:14" ht="12.75">
      <c r="A21" s="75">
        <v>15</v>
      </c>
      <c r="B21" s="89" t="s">
        <v>87</v>
      </c>
      <c r="C21" s="90" t="s">
        <v>38</v>
      </c>
      <c r="D21" s="90">
        <v>1971</v>
      </c>
      <c r="E21" s="93" t="s">
        <v>88</v>
      </c>
      <c r="F21" s="77">
        <v>0.03307175925925926</v>
      </c>
      <c r="G21" s="46"/>
      <c r="H21" s="40"/>
      <c r="I21" s="19">
        <f t="shared" si="0"/>
        <v>0.03639189814814815</v>
      </c>
      <c r="J21" s="77">
        <v>0.06946365740740741</v>
      </c>
      <c r="K21" s="35"/>
      <c r="L21" s="19">
        <f t="shared" si="1"/>
        <v>0.03639189814814815</v>
      </c>
      <c r="M21" s="66">
        <f t="shared" si="2"/>
        <v>0.06946365740740741</v>
      </c>
      <c r="N21" s="83">
        <f>SUM(M21-M11)</f>
        <v>0.007239120370370375</v>
      </c>
    </row>
    <row r="22" spans="1:14" ht="12.75">
      <c r="A22" s="75">
        <v>16</v>
      </c>
      <c r="B22" s="93" t="s">
        <v>80</v>
      </c>
      <c r="C22" s="90" t="s">
        <v>38</v>
      </c>
      <c r="D22" s="90">
        <v>1976</v>
      </c>
      <c r="E22" s="93" t="s">
        <v>81</v>
      </c>
      <c r="F22" s="77">
        <v>0.03303715277777778</v>
      </c>
      <c r="G22" s="46"/>
      <c r="H22" s="40"/>
      <c r="I22" s="19">
        <f t="shared" si="0"/>
        <v>0.036468171296296294</v>
      </c>
      <c r="J22" s="74">
        <v>0.06950532407407407</v>
      </c>
      <c r="K22" s="72"/>
      <c r="L22" s="19">
        <f t="shared" si="1"/>
        <v>0.036468171296296294</v>
      </c>
      <c r="M22" s="66">
        <f t="shared" si="2"/>
        <v>0.06950532407407407</v>
      </c>
      <c r="N22" s="83">
        <f>SUM(M22-M11)</f>
        <v>0.007280787037037037</v>
      </c>
    </row>
    <row r="23" spans="1:14" ht="12.75">
      <c r="A23" s="75">
        <v>17</v>
      </c>
      <c r="B23" s="89" t="s">
        <v>64</v>
      </c>
      <c r="C23" s="90" t="s">
        <v>38</v>
      </c>
      <c r="D23" s="90">
        <v>1960</v>
      </c>
      <c r="E23" s="93" t="s">
        <v>53</v>
      </c>
      <c r="F23" s="55">
        <v>0.03320486111111111</v>
      </c>
      <c r="G23" s="34"/>
      <c r="H23" s="19"/>
      <c r="I23" s="30">
        <f t="shared" si="0"/>
        <v>0.03749583333333334</v>
      </c>
      <c r="J23" s="77">
        <v>0.07070069444444445</v>
      </c>
      <c r="K23" s="34"/>
      <c r="L23" s="19">
        <f t="shared" si="1"/>
        <v>0.03749583333333334</v>
      </c>
      <c r="M23" s="66">
        <f t="shared" si="2"/>
        <v>0.07070069444444445</v>
      </c>
      <c r="N23" s="83">
        <f>SUM(M23-M22)</f>
        <v>0.0011953703703703744</v>
      </c>
    </row>
    <row r="24" spans="1:14" ht="12.75">
      <c r="A24" s="75">
        <v>18</v>
      </c>
      <c r="B24" s="89" t="s">
        <v>92</v>
      </c>
      <c r="C24" s="90" t="s">
        <v>38</v>
      </c>
      <c r="D24" s="90">
        <v>1977</v>
      </c>
      <c r="E24" s="93" t="s">
        <v>93</v>
      </c>
      <c r="F24" s="77">
        <v>0.03219305555555555</v>
      </c>
      <c r="G24" s="46"/>
      <c r="H24" s="40"/>
      <c r="I24" s="19">
        <f t="shared" si="0"/>
        <v>0.03856712962962964</v>
      </c>
      <c r="J24" s="74">
        <v>0.07076018518518519</v>
      </c>
      <c r="K24" s="29"/>
      <c r="L24" s="19">
        <f t="shared" si="1"/>
        <v>0.03856712962962964</v>
      </c>
      <c r="M24" s="66">
        <f t="shared" si="2"/>
        <v>0.07076018518518519</v>
      </c>
      <c r="N24" s="83">
        <f>SUM(M24-M12)</f>
        <v>0.007911342592592602</v>
      </c>
    </row>
    <row r="25" spans="1:14" ht="12.75">
      <c r="A25" s="75">
        <v>19</v>
      </c>
      <c r="B25" s="89" t="s">
        <v>69</v>
      </c>
      <c r="C25" s="90" t="s">
        <v>38</v>
      </c>
      <c r="D25" s="90">
        <v>1961</v>
      </c>
      <c r="E25" s="93" t="s">
        <v>45</v>
      </c>
      <c r="F25" s="65">
        <v>0.037072916666666664</v>
      </c>
      <c r="G25" s="45"/>
      <c r="H25" s="19"/>
      <c r="I25" s="30">
        <f t="shared" si="0"/>
        <v>0.03375868055555556</v>
      </c>
      <c r="J25" s="65">
        <v>0.07083159722222222</v>
      </c>
      <c r="K25" s="45"/>
      <c r="L25" s="19">
        <f t="shared" si="1"/>
        <v>0.03375868055555556</v>
      </c>
      <c r="M25" s="66">
        <f t="shared" si="2"/>
        <v>0.07083159722222222</v>
      </c>
      <c r="N25" s="83">
        <f>SUM(M25-M23)</f>
        <v>0.00013090277777777493</v>
      </c>
    </row>
    <row r="26" spans="1:14" ht="12.75">
      <c r="A26" s="75">
        <v>20</v>
      </c>
      <c r="B26" s="89" t="s">
        <v>77</v>
      </c>
      <c r="C26" s="90" t="s">
        <v>38</v>
      </c>
      <c r="D26" s="90">
        <v>1975</v>
      </c>
      <c r="E26" s="93" t="s">
        <v>75</v>
      </c>
      <c r="F26" s="77">
        <v>0.03257592592592593</v>
      </c>
      <c r="G26" s="46"/>
      <c r="H26" s="19"/>
      <c r="I26" s="19">
        <f t="shared" si="0"/>
        <v>0.03921979166666665</v>
      </c>
      <c r="J26" s="77">
        <v>0.07179571759259258</v>
      </c>
      <c r="K26" s="35"/>
      <c r="L26" s="19">
        <f t="shared" si="1"/>
        <v>0.03921979166666665</v>
      </c>
      <c r="M26" s="66">
        <f t="shared" si="2"/>
        <v>0.07179571759259258</v>
      </c>
      <c r="N26" s="83">
        <f>SUM(M26-M13)</f>
        <v>0.007626851851851843</v>
      </c>
    </row>
    <row r="27" spans="1:14" ht="12.75">
      <c r="A27" s="75">
        <v>21</v>
      </c>
      <c r="B27" s="89" t="s">
        <v>65</v>
      </c>
      <c r="C27" s="90" t="s">
        <v>38</v>
      </c>
      <c r="D27" s="90">
        <v>1980</v>
      </c>
      <c r="E27" s="93" t="s">
        <v>66</v>
      </c>
      <c r="F27" s="77">
        <v>0.03256701388888889</v>
      </c>
      <c r="G27" s="29"/>
      <c r="H27" s="19"/>
      <c r="I27" s="19">
        <f t="shared" si="0"/>
        <v>0.03996481481481482</v>
      </c>
      <c r="J27" s="74">
        <v>0.07253182870370371</v>
      </c>
      <c r="K27" s="29"/>
      <c r="L27" s="19">
        <f t="shared" si="1"/>
        <v>0.03996481481481482</v>
      </c>
      <c r="M27" s="66">
        <f t="shared" si="2"/>
        <v>0.07253182870370371</v>
      </c>
      <c r="N27" s="83">
        <f>SUM(M27-M13)</f>
        <v>0.008362962962962975</v>
      </c>
    </row>
    <row r="28" spans="1:14" ht="12.75">
      <c r="A28" s="75">
        <v>22</v>
      </c>
      <c r="B28" s="89" t="s">
        <v>78</v>
      </c>
      <c r="C28" s="90" t="s">
        <v>38</v>
      </c>
      <c r="D28" s="90">
        <v>1976</v>
      </c>
      <c r="E28" s="93" t="s">
        <v>79</v>
      </c>
      <c r="F28" s="77">
        <v>0.035477893518518516</v>
      </c>
      <c r="G28" s="46"/>
      <c r="H28" s="19"/>
      <c r="I28" s="19">
        <f t="shared" si="0"/>
        <v>0.040512731481481476</v>
      </c>
      <c r="J28" s="74">
        <v>0.07599062499999999</v>
      </c>
      <c r="K28" s="29"/>
      <c r="L28" s="19">
        <f t="shared" si="1"/>
        <v>0.040512731481481476</v>
      </c>
      <c r="M28" s="66">
        <f t="shared" si="2"/>
        <v>0.07599062499999999</v>
      </c>
      <c r="N28" s="83">
        <f>SUM(M28-M13)</f>
        <v>0.011821759259259254</v>
      </c>
    </row>
    <row r="29" spans="1:14" ht="12.75">
      <c r="A29" s="75">
        <v>23</v>
      </c>
      <c r="B29" s="89" t="s">
        <v>70</v>
      </c>
      <c r="C29" s="90" t="s">
        <v>38</v>
      </c>
      <c r="D29" s="90">
        <v>1969</v>
      </c>
      <c r="E29" s="93" t="s">
        <v>71</v>
      </c>
      <c r="F29" s="77">
        <v>0.036859375</v>
      </c>
      <c r="G29" s="72"/>
      <c r="H29" s="19"/>
      <c r="I29" s="19">
        <f t="shared" si="0"/>
        <v>0.0397974537037037</v>
      </c>
      <c r="J29" s="74">
        <v>0.0766568287037037</v>
      </c>
      <c r="K29" s="72"/>
      <c r="L29" s="19">
        <f t="shared" si="1"/>
        <v>0.0397974537037037</v>
      </c>
      <c r="M29" s="66">
        <f t="shared" si="2"/>
        <v>0.0766568287037037</v>
      </c>
      <c r="N29" s="83">
        <f>SUM(M29-M13)</f>
        <v>0.012487962962962965</v>
      </c>
    </row>
    <row r="30" spans="1:14" ht="12.75">
      <c r="A30" s="75">
        <v>24</v>
      </c>
      <c r="B30" s="89" t="s">
        <v>48</v>
      </c>
      <c r="C30" s="90" t="s">
        <v>38</v>
      </c>
      <c r="D30" s="90">
        <v>1966</v>
      </c>
      <c r="E30" s="93" t="s">
        <v>49</v>
      </c>
      <c r="F30" s="77">
        <v>0.03493032407407407</v>
      </c>
      <c r="G30" s="17"/>
      <c r="H30" s="19"/>
      <c r="I30" s="19">
        <f t="shared" si="0"/>
        <v>0.04187361111111112</v>
      </c>
      <c r="J30" s="55">
        <v>0.07680393518518519</v>
      </c>
      <c r="K30" s="17"/>
      <c r="L30" s="19">
        <f t="shared" si="1"/>
        <v>0.04187361111111112</v>
      </c>
      <c r="M30" s="66">
        <f t="shared" si="2"/>
        <v>0.07680393518518519</v>
      </c>
      <c r="N30" s="83">
        <f>SUM(M30-M13)</f>
        <v>0.012635069444444452</v>
      </c>
    </row>
    <row r="31" spans="1:14" ht="12.75">
      <c r="A31" s="75">
        <v>25</v>
      </c>
      <c r="B31" s="89" t="s">
        <v>76</v>
      </c>
      <c r="C31" s="90" t="s">
        <v>38</v>
      </c>
      <c r="D31" s="90">
        <v>1980</v>
      </c>
      <c r="E31" s="93" t="s">
        <v>75</v>
      </c>
      <c r="F31" s="77">
        <v>0.038796875</v>
      </c>
      <c r="G31" s="46"/>
      <c r="H31" s="19"/>
      <c r="I31" s="19">
        <f t="shared" si="0"/>
        <v>0.03834432870370371</v>
      </c>
      <c r="J31" s="77">
        <v>0.07714120370370371</v>
      </c>
      <c r="K31" s="17"/>
      <c r="L31" s="19">
        <f t="shared" si="1"/>
        <v>0.03834432870370371</v>
      </c>
      <c r="M31" s="66">
        <f t="shared" si="2"/>
        <v>0.07714120370370371</v>
      </c>
      <c r="N31" s="83">
        <f>SUM(M31-M13)</f>
        <v>0.012972337962962974</v>
      </c>
    </row>
    <row r="32" spans="1:14" ht="12.75">
      <c r="A32" s="75">
        <v>26</v>
      </c>
      <c r="B32" s="92" t="s">
        <v>54</v>
      </c>
      <c r="C32" s="91" t="s">
        <v>38</v>
      </c>
      <c r="D32" s="91">
        <v>1974</v>
      </c>
      <c r="E32" s="94" t="s">
        <v>55</v>
      </c>
      <c r="F32" s="77">
        <v>0.03853101851851852</v>
      </c>
      <c r="G32" s="29"/>
      <c r="H32" s="19"/>
      <c r="I32" s="19">
        <f t="shared" si="0"/>
        <v>0.039137847222222216</v>
      </c>
      <c r="J32" s="74">
        <v>0.07766886574074074</v>
      </c>
      <c r="K32" s="29"/>
      <c r="L32" s="19">
        <f t="shared" si="1"/>
        <v>0.039137847222222216</v>
      </c>
      <c r="M32" s="66">
        <f t="shared" si="2"/>
        <v>0.07766886574074074</v>
      </c>
      <c r="N32" s="83">
        <f>SUM(M32-M13)</f>
        <v>0.013499999999999998</v>
      </c>
    </row>
    <row r="33" spans="1:14" ht="12.75">
      <c r="A33" s="75">
        <v>27</v>
      </c>
      <c r="B33" s="92" t="s">
        <v>42</v>
      </c>
      <c r="C33" s="91" t="s">
        <v>38</v>
      </c>
      <c r="D33" s="91">
        <v>1990</v>
      </c>
      <c r="E33" s="94" t="s">
        <v>43</v>
      </c>
      <c r="F33" s="74">
        <v>0.032794907407407405</v>
      </c>
      <c r="G33" s="72"/>
      <c r="H33" s="76"/>
      <c r="I33" s="79">
        <f t="shared" si="0"/>
        <v>0.04532881944444445</v>
      </c>
      <c r="J33" s="74">
        <v>0.07812372685185186</v>
      </c>
      <c r="K33" s="72"/>
      <c r="L33" s="79">
        <f t="shared" si="1"/>
        <v>0.04532881944444445</v>
      </c>
      <c r="M33" s="66">
        <f t="shared" si="2"/>
        <v>0.07812372685185186</v>
      </c>
      <c r="N33" s="82">
        <f>(M33-$M$7)</f>
        <v>0.02250520833333334</v>
      </c>
    </row>
    <row r="34" spans="1:14" ht="12.75">
      <c r="A34" s="75">
        <v>28</v>
      </c>
      <c r="B34" s="92" t="s">
        <v>96</v>
      </c>
      <c r="C34" s="91" t="s">
        <v>38</v>
      </c>
      <c r="D34" s="91">
        <v>1966</v>
      </c>
      <c r="E34" s="94" t="s">
        <v>58</v>
      </c>
      <c r="F34" s="77">
        <v>0.038177199074074075</v>
      </c>
      <c r="G34" s="72"/>
      <c r="H34" s="19"/>
      <c r="I34" s="19">
        <f t="shared" si="0"/>
        <v>0.042255902777777785</v>
      </c>
      <c r="J34" s="74">
        <v>0.08043310185185186</v>
      </c>
      <c r="K34" s="72"/>
      <c r="L34" s="19">
        <f t="shared" si="1"/>
        <v>0.042255902777777785</v>
      </c>
      <c r="M34" s="66">
        <f t="shared" si="2"/>
        <v>0.08043310185185186</v>
      </c>
      <c r="N34" s="83">
        <f>SUM(M34-M14)</f>
        <v>0.015121759259259265</v>
      </c>
    </row>
    <row r="35" spans="1:14" ht="13.5">
      <c r="A35" s="75">
        <v>29</v>
      </c>
      <c r="B35" s="92" t="s">
        <v>67</v>
      </c>
      <c r="C35" s="91" t="s">
        <v>51</v>
      </c>
      <c r="D35" s="91">
        <v>1965</v>
      </c>
      <c r="E35" s="70" t="s">
        <v>68</v>
      </c>
      <c r="F35" s="55">
        <v>0.049962037037037034</v>
      </c>
      <c r="G35" s="17"/>
      <c r="H35" s="19"/>
      <c r="I35" s="19">
        <f t="shared" si="0"/>
        <v>0.04286423611111113</v>
      </c>
      <c r="J35" s="55">
        <v>0.09282627314814816</v>
      </c>
      <c r="K35" s="17"/>
      <c r="L35" s="19">
        <f t="shared" si="1"/>
        <v>0.04286423611111113</v>
      </c>
      <c r="M35" s="66">
        <f t="shared" si="2"/>
        <v>0.09282627314814816</v>
      </c>
      <c r="N35" s="83">
        <f>SUM(M35-M35)</f>
        <v>0</v>
      </c>
    </row>
    <row r="36" spans="1:14" ht="12.75">
      <c r="A36" s="75">
        <v>30</v>
      </c>
      <c r="B36" s="89" t="s">
        <v>85</v>
      </c>
      <c r="C36" s="90" t="s">
        <v>38</v>
      </c>
      <c r="D36" s="90">
        <v>1962</v>
      </c>
      <c r="E36" s="93" t="s">
        <v>86</v>
      </c>
      <c r="F36" s="77">
        <v>0.04676064814814815</v>
      </c>
      <c r="G36" s="34"/>
      <c r="H36" s="19"/>
      <c r="I36" s="30">
        <f t="shared" si="0"/>
        <v>0.04733842592592592</v>
      </c>
      <c r="J36" s="55">
        <v>0.09409907407407407</v>
      </c>
      <c r="K36" s="34"/>
      <c r="L36" s="19">
        <f t="shared" si="1"/>
        <v>0.04733842592592592</v>
      </c>
      <c r="M36" s="66">
        <f t="shared" si="2"/>
        <v>0.09409907407407407</v>
      </c>
      <c r="N36" s="83">
        <f>SUM(M36-M33)</f>
        <v>0.015975347222222214</v>
      </c>
    </row>
    <row r="37" spans="1:14" ht="12.75">
      <c r="A37" s="75">
        <v>31</v>
      </c>
      <c r="B37" s="93" t="s">
        <v>74</v>
      </c>
      <c r="C37" s="90" t="s">
        <v>38</v>
      </c>
      <c r="D37" s="90">
        <v>1979</v>
      </c>
      <c r="E37" s="93" t="s">
        <v>75</v>
      </c>
      <c r="F37" s="77">
        <v>0.04951134259259259</v>
      </c>
      <c r="G37" s="46"/>
      <c r="H37" s="19"/>
      <c r="I37" s="19">
        <f t="shared" si="0"/>
        <v>0.04651111111111111</v>
      </c>
      <c r="J37" s="74">
        <v>0.0960224537037037</v>
      </c>
      <c r="K37" s="72"/>
      <c r="L37" s="19">
        <f t="shared" si="1"/>
        <v>0.04651111111111111</v>
      </c>
      <c r="M37" s="66">
        <f t="shared" si="2"/>
        <v>0.0960224537037037</v>
      </c>
      <c r="N37" s="83">
        <f>SUM(M37-M16)</f>
        <v>0.02999814814814815</v>
      </c>
    </row>
    <row r="38" spans="1:14" ht="15" customHeight="1">
      <c r="A38" s="75"/>
      <c r="B38" s="35"/>
      <c r="C38" s="75"/>
      <c r="D38" s="75"/>
      <c r="E38" s="35"/>
      <c r="F38" s="77"/>
      <c r="G38" s="46"/>
      <c r="H38" s="19"/>
      <c r="I38" s="19"/>
      <c r="J38" s="74"/>
      <c r="K38" s="72"/>
      <c r="L38" s="19"/>
      <c r="M38" s="67"/>
      <c r="N38" s="83"/>
    </row>
    <row r="39" spans="1:14" ht="12.75">
      <c r="A39" s="75"/>
      <c r="B39" s="35"/>
      <c r="C39" s="75"/>
      <c r="D39" s="75"/>
      <c r="E39" s="35"/>
      <c r="F39" s="77"/>
      <c r="G39" s="46"/>
      <c r="H39" s="19"/>
      <c r="I39" s="19"/>
      <c r="J39" s="74"/>
      <c r="K39" s="72"/>
      <c r="L39" s="19"/>
      <c r="M39" s="67"/>
      <c r="N39" s="83"/>
    </row>
    <row r="40" spans="1:14" ht="12.75">
      <c r="A40" s="75"/>
      <c r="B40" s="35"/>
      <c r="C40" s="75"/>
      <c r="D40" s="75"/>
      <c r="E40" s="35"/>
      <c r="F40" s="77"/>
      <c r="G40" s="46"/>
      <c r="H40" s="19"/>
      <c r="I40" s="19"/>
      <c r="J40" s="74"/>
      <c r="K40" s="72"/>
      <c r="L40" s="19"/>
      <c r="M40" s="67"/>
      <c r="N40" s="83"/>
    </row>
    <row r="41" spans="1:14" ht="12.75">
      <c r="A41" s="75"/>
      <c r="B41" s="35"/>
      <c r="C41" s="75"/>
      <c r="D41" s="75"/>
      <c r="E41" s="35"/>
      <c r="F41" s="77"/>
      <c r="G41" s="46"/>
      <c r="H41" s="19"/>
      <c r="I41" s="19"/>
      <c r="J41" s="74"/>
      <c r="K41" s="72"/>
      <c r="L41" s="19"/>
      <c r="M41" s="67"/>
      <c r="N41" s="83"/>
    </row>
    <row r="42" spans="1:14" ht="12.75">
      <c r="A42" s="75"/>
      <c r="B42" s="35"/>
      <c r="C42" s="75"/>
      <c r="D42" s="75"/>
      <c r="E42" s="35"/>
      <c r="F42" s="77"/>
      <c r="G42" s="46"/>
      <c r="H42" s="19"/>
      <c r="I42" s="19"/>
      <c r="J42" s="74"/>
      <c r="K42" s="72"/>
      <c r="L42" s="19"/>
      <c r="M42" s="67"/>
      <c r="N42" s="83"/>
    </row>
    <row r="43" spans="1:14" ht="12.75">
      <c r="A43" s="75"/>
      <c r="B43" s="35"/>
      <c r="C43" s="75"/>
      <c r="D43" s="75"/>
      <c r="E43" s="35"/>
      <c r="F43" s="77"/>
      <c r="G43" s="46"/>
      <c r="H43" s="19"/>
      <c r="I43" s="19"/>
      <c r="J43" s="74"/>
      <c r="K43" s="72"/>
      <c r="L43" s="19"/>
      <c r="M43" s="67"/>
      <c r="N43" s="83"/>
    </row>
    <row r="44" spans="1:14" ht="12.75">
      <c r="A44" s="75"/>
      <c r="B44" s="35"/>
      <c r="C44" s="75"/>
      <c r="D44" s="75"/>
      <c r="E44" s="35"/>
      <c r="F44" s="77"/>
      <c r="G44" s="46"/>
      <c r="H44" s="19"/>
      <c r="I44" s="19"/>
      <c r="J44" s="74"/>
      <c r="K44" s="72"/>
      <c r="L44" s="19"/>
      <c r="M44" s="67"/>
      <c r="N44" s="83"/>
    </row>
    <row r="45" spans="1:14" ht="12.75">
      <c r="A45" s="75"/>
      <c r="B45" s="80"/>
      <c r="C45" s="75"/>
      <c r="D45" s="75"/>
      <c r="E45" s="35"/>
      <c r="F45" s="77"/>
      <c r="G45" s="46"/>
      <c r="H45" s="19"/>
      <c r="I45" s="19"/>
      <c r="J45" s="74"/>
      <c r="K45" s="72"/>
      <c r="L45" s="19"/>
      <c r="M45" s="67"/>
      <c r="N45" s="83"/>
    </row>
    <row r="46" ht="12.75">
      <c r="M46" s="32"/>
    </row>
  </sheetData>
  <sheetProtection/>
  <mergeCells count="2">
    <mergeCell ref="K4:L4"/>
    <mergeCell ref="F4:H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Ploner</dc:creator>
  <cp:keywords/>
  <dc:description/>
  <cp:lastModifiedBy>RolandO</cp:lastModifiedBy>
  <cp:lastPrinted>2013-03-23T12:07:09Z</cp:lastPrinted>
  <dcterms:created xsi:type="dcterms:W3CDTF">2009-03-27T16:14:35Z</dcterms:created>
  <dcterms:modified xsi:type="dcterms:W3CDTF">2013-03-25T07:29:17Z</dcterms:modified>
  <cp:category/>
  <cp:version/>
  <cp:contentType/>
  <cp:contentStatus/>
</cp:coreProperties>
</file>